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codeName="ThisWorkbook" hidePivotFieldList="1"/>
  <xr:revisionPtr revIDLastSave="0" documentId="13_ncr:1_{DF1B1A1C-1E80-40FA-9DFC-4701B6740319}" xr6:coauthVersionLast="47" xr6:coauthVersionMax="47" xr10:uidLastSave="{00000000-0000-0000-0000-000000000000}"/>
  <bookViews>
    <workbookView xWindow="-108" yWindow="-108" windowWidth="23256" windowHeight="12456" tabRatio="615" firstSheet="1" activeTab="2" xr2:uid="{00000000-000D-0000-FFFF-FFFF00000000}"/>
  </bookViews>
  <sheets>
    <sheet name="ヘッドライン" sheetId="78" state="hidden" r:id="rId1"/>
    <sheet name="スポンサー告知" sheetId="211" r:id="rId2"/>
    <sheet name="49　ノロウイルス関連情報 " sheetId="101" r:id="rId3"/>
    <sheet name="49　食中毒記事等 " sheetId="29" r:id="rId4"/>
    <sheet name="49  衛生訓話" sheetId="218" r:id="rId5"/>
    <sheet name="49 海外情報" sheetId="123" r:id="rId6"/>
    <sheet name="49　感染症統計" sheetId="125" r:id="rId7"/>
    <sheet name="48　国内感染症情報" sheetId="124" r:id="rId8"/>
    <sheet name="Sheet1" sheetId="209" state="hidden" r:id="rId9"/>
    <sheet name="49　食品回収" sheetId="60" r:id="rId10"/>
    <sheet name="49　食品表示" sheetId="156" r:id="rId11"/>
    <sheet name="49 残留農薬など" sheetId="34" r:id="rId12"/>
  </sheets>
  <externalReferences>
    <externalReference r:id="rId13"/>
  </externalReferences>
  <definedNames>
    <definedName name="_xlnm._FilterDatabase" localSheetId="2" hidden="1">'49　ノロウイルス関連情報 '!$A$22:$G$75</definedName>
    <definedName name="_xlnm._FilterDatabase" localSheetId="3" hidden="1">'49　食中毒記事等 '!$A$1:$D$1</definedName>
    <definedName name="_xlnm._FilterDatabase" localSheetId="9" hidden="1">'49　食品回収'!$A$1:$E$41</definedName>
    <definedName name="_xlnm._FilterDatabase" localSheetId="10" hidden="1">'49　食品表示'!$A$1:$C$1</definedName>
    <definedName name="_xlnm.Print_Area" localSheetId="7">'48　国内感染症情報'!$A$1:$D$33</definedName>
    <definedName name="_xlnm.Print_Area" localSheetId="4">'49  衛生訓話'!$A$1:$N$24</definedName>
    <definedName name="_xlnm.Print_Area" localSheetId="2">'49　ノロウイルス関連情報 '!$A$1:$N$84</definedName>
    <definedName name="_xlnm.Print_Area" localSheetId="5">'49 海外情報'!$A$1:$C$34</definedName>
    <definedName name="_xlnm.Print_Area" localSheetId="6">'49　感染症統計'!$A$1:$AC$38</definedName>
    <definedName name="_xlnm.Print_Area" localSheetId="11">'49 残留農薬など'!$A$1:$N$17</definedName>
    <definedName name="_xlnm.Print_Area" localSheetId="3">'49　食中毒記事等 '!$A$1:$D$64</definedName>
    <definedName name="_xlnm.Print_Area" localSheetId="9">'49　食品回収'!$A$1:$E$50</definedName>
    <definedName name="_xlnm.Print_Area" localSheetId="10">'49　食品表示'!$A$1:$C$28</definedName>
    <definedName name="_xlnm.Print_Titles" localSheetId="3">'49　食中毒記事等 '!$1:$1</definedName>
    <definedName name="_xlnm.Print_Titles" localSheetId="10">'49　食品表示'!$1:$1</definedName>
    <definedName name="x__Hlk126489292" localSheetId="4">#REF!</definedName>
    <definedName name="x__Hlk126489292" localSheetId="8">#REF!</definedName>
    <definedName name="x__Hlk126489292">#REF!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 i="78" l="1"/>
  <c r="B14" i="78"/>
  <c r="B18" i="78"/>
  <c r="L4" i="125" l="1"/>
  <c r="M4" i="125"/>
  <c r="B25" i="101"/>
  <c r="B26" i="101"/>
  <c r="B27" i="101"/>
  <c r="B28" i="101"/>
  <c r="B29" i="101"/>
  <c r="B30" i="101"/>
  <c r="B31" i="101"/>
  <c r="B32" i="101"/>
  <c r="B33" i="101"/>
  <c r="B34" i="101"/>
  <c r="B35" i="101"/>
  <c r="B36" i="101"/>
  <c r="B37" i="101"/>
  <c r="B38" i="101"/>
  <c r="B39" i="101"/>
  <c r="B40" i="101"/>
  <c r="B41" i="101"/>
  <c r="B42" i="101"/>
  <c r="B43" i="101"/>
  <c r="B44" i="101"/>
  <c r="B45" i="101"/>
  <c r="B46" i="101"/>
  <c r="B47" i="101"/>
  <c r="B48" i="101"/>
  <c r="B49" i="101"/>
  <c r="B50" i="101"/>
  <c r="B51" i="101"/>
  <c r="B52" i="101"/>
  <c r="B53" i="101"/>
  <c r="B54" i="101"/>
  <c r="B55" i="101"/>
  <c r="B56" i="101"/>
  <c r="B57" i="101"/>
  <c r="B58" i="101"/>
  <c r="B59" i="101"/>
  <c r="B60" i="101"/>
  <c r="B61" i="101"/>
  <c r="B62" i="101"/>
  <c r="B63" i="101"/>
  <c r="B64" i="101"/>
  <c r="B65" i="101"/>
  <c r="B66" i="101"/>
  <c r="B67" i="101"/>
  <c r="B68" i="101"/>
  <c r="B69" i="101"/>
  <c r="B70" i="101"/>
  <c r="G70" i="101" l="1"/>
  <c r="B16" i="78"/>
  <c r="K4" i="125" l="1"/>
  <c r="Z4" i="125"/>
  <c r="AA4" i="125"/>
  <c r="S20" i="209"/>
  <c r="R20" i="209"/>
  <c r="Q20" i="209"/>
  <c r="P20" i="209"/>
  <c r="O20" i="209"/>
  <c r="N20" i="209"/>
  <c r="S13" i="209"/>
  <c r="R13" i="209"/>
  <c r="Q13" i="209"/>
  <c r="P13" i="209"/>
  <c r="O13" i="209"/>
  <c r="N13" i="209"/>
  <c r="M4" i="209"/>
  <c r="R25" i="209" l="1"/>
  <c r="O25" i="209"/>
  <c r="N25" i="209"/>
  <c r="D5" i="209"/>
  <c r="G5" i="209"/>
  <c r="P25" i="209"/>
  <c r="Q25" i="209"/>
  <c r="S25" i="209"/>
  <c r="E5" i="209"/>
  <c r="F5" i="209"/>
  <c r="H5" i="209"/>
  <c r="I5" i="209"/>
  <c r="J5" i="209"/>
  <c r="B10" i="78" l="1"/>
  <c r="AC7" i="125"/>
  <c r="N7" i="125"/>
  <c r="J4" i="125" l="1"/>
  <c r="Y4" i="125"/>
  <c r="D1" i="124" l="1"/>
  <c r="B12" i="78"/>
  <c r="B13" i="78"/>
  <c r="I4" i="125"/>
  <c r="X4" i="125"/>
  <c r="G24" i="101" l="1"/>
  <c r="G25" i="101"/>
  <c r="G26" i="101"/>
  <c r="G27" i="101"/>
  <c r="G28" i="101"/>
  <c r="G29" i="101"/>
  <c r="G30" i="101"/>
  <c r="G31" i="101"/>
  <c r="G32" i="101"/>
  <c r="G33" i="101"/>
  <c r="G34" i="101"/>
  <c r="G35" i="101"/>
  <c r="G36" i="101"/>
  <c r="G37" i="101"/>
  <c r="G38" i="101"/>
  <c r="G39" i="101"/>
  <c r="G40" i="101"/>
  <c r="G41" i="101"/>
  <c r="G42" i="101"/>
  <c r="G43" i="101"/>
  <c r="G44" i="101"/>
  <c r="G45" i="101"/>
  <c r="G46" i="101"/>
  <c r="G47" i="101"/>
  <c r="G48" i="101"/>
  <c r="G49" i="101"/>
  <c r="G50" i="101"/>
  <c r="G51" i="101"/>
  <c r="G52" i="101"/>
  <c r="G53" i="101"/>
  <c r="G54" i="101"/>
  <c r="G55" i="101"/>
  <c r="G56" i="101"/>
  <c r="G57" i="101"/>
  <c r="G58" i="101"/>
  <c r="G59" i="101"/>
  <c r="G60" i="101"/>
  <c r="G61" i="101"/>
  <c r="G62" i="101"/>
  <c r="G63" i="101"/>
  <c r="G64" i="101"/>
  <c r="G65" i="101"/>
  <c r="G66" i="101"/>
  <c r="G67" i="101"/>
  <c r="G68" i="101"/>
  <c r="G69" i="101"/>
  <c r="G23" i="101"/>
  <c r="B23" i="101" s="1"/>
  <c r="M71" i="101"/>
  <c r="N71" i="101"/>
  <c r="G75" i="101"/>
  <c r="G74" i="101"/>
  <c r="G73" i="101"/>
  <c r="H4" i="125"/>
  <c r="W4" i="125"/>
  <c r="M75" i="101" l="1"/>
  <c r="B17" i="78"/>
  <c r="U4" i="125" l="1"/>
  <c r="V4" i="125"/>
  <c r="T4" i="125" l="1"/>
  <c r="D4" i="125" l="1"/>
  <c r="Q4" i="125" l="1"/>
  <c r="B4" i="125"/>
  <c r="N8" i="125" l="1"/>
  <c r="AC8" i="125"/>
  <c r="B11" i="78" l="1"/>
  <c r="N9" i="125" l="1"/>
  <c r="N10" i="125"/>
  <c r="G11" i="78" l="1"/>
  <c r="F4" i="125" l="1"/>
  <c r="E4" i="125"/>
  <c r="B24" i="101" l="1"/>
  <c r="R4" i="125" l="1"/>
  <c r="S4" i="125"/>
  <c r="AB4" i="125"/>
  <c r="C4" i="125"/>
  <c r="G4" i="125"/>
  <c r="P22" i="125" l="1"/>
  <c r="AC20" i="125"/>
  <c r="N20" i="125"/>
  <c r="AC19" i="125"/>
  <c r="N19" i="125"/>
  <c r="AC18" i="125"/>
  <c r="N18" i="125"/>
  <c r="AC17" i="125"/>
  <c r="N17" i="125"/>
  <c r="AC16" i="125"/>
  <c r="N16" i="125"/>
  <c r="AC15" i="125"/>
  <c r="N15" i="125"/>
  <c r="AC14" i="125"/>
  <c r="N14" i="125"/>
  <c r="AC13" i="125"/>
  <c r="N13" i="125"/>
  <c r="AC12" i="125"/>
  <c r="N12" i="125"/>
  <c r="AC11" i="125"/>
  <c r="N11" i="125"/>
  <c r="AC10" i="125"/>
  <c r="AC9" i="125"/>
  <c r="P4" i="125"/>
  <c r="AC4" i="125" l="1"/>
  <c r="N4" i="125"/>
  <c r="F11" i="78" l="1"/>
  <c r="I74" i="101" l="1"/>
  <c r="I73" i="101"/>
  <c r="H11" i="78" s="1"/>
  <c r="K75" i="101"/>
  <c r="F75" i="10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9" authorId="0" shapeId="0" xr:uid="{C274F3AF-2F43-4CFC-B5B5-D182602AA288}">
      <text>
        <r>
          <rPr>
            <b/>
            <sz val="9"/>
            <color indexed="81"/>
            <rFont val="ＭＳ Ｐゴシック"/>
            <family val="3"/>
            <charset val="128"/>
          </rPr>
          <t>作成者:</t>
        </r>
        <r>
          <rPr>
            <sz val="9"/>
            <color indexed="81"/>
            <rFont val="ＭＳ Ｐゴシック"/>
            <family val="3"/>
            <charset val="128"/>
          </rPr>
          <t xml:space="preserve">
コロナ流行時期</t>
        </r>
      </text>
    </comment>
  </commentList>
</comments>
</file>

<file path=xl/sharedStrings.xml><?xml version="1.0" encoding="utf-8"?>
<sst xmlns="http://schemas.openxmlformats.org/spreadsheetml/2006/main" count="679" uniqueCount="458">
  <si>
    <t>皆様  週刊情報2024-10(9)を配信いたします</t>
    <phoneticPr fontId="5"/>
  </si>
  <si>
    <t>l</t>
    <phoneticPr fontId="31"/>
  </si>
  <si>
    <t>　　　　◆商業的目的を理由とする無断転用を禁止します</t>
    <phoneticPr fontId="5"/>
  </si>
  <si>
    <t xml:space="preserve"> </t>
    <phoneticPr fontId="5"/>
  </si>
  <si>
    <t>　　　　フード・セーフティー　http://www7b.biglobe.ne.jp/~food-safty/　　更新2023/12/10</t>
    <phoneticPr fontId="5"/>
  </si>
  <si>
    <t>　　　　◆配信停止・お客様情報の変更◆ 本メールへの返信でご連絡ください</t>
    <phoneticPr fontId="5"/>
  </si>
  <si>
    <t xml:space="preserve">　　週刊情報の概要 </t>
    <phoneticPr fontId="5"/>
  </si>
  <si>
    <t>************************************************************************</t>
    <phoneticPr fontId="5"/>
  </si>
  <si>
    <t>1.　食中毒</t>
    <rPh sb="3" eb="6">
      <t>ショクチュウドク</t>
    </rPh>
    <phoneticPr fontId="31"/>
  </si>
  <si>
    <t>2.　ノロウイルス</t>
    <phoneticPr fontId="31"/>
  </si>
  <si>
    <t xml:space="preserve"> 全国指数</t>
    <phoneticPr fontId="5"/>
  </si>
  <si>
    <t xml:space="preserve">3．残留農薬等  　　         </t>
    <phoneticPr fontId="5"/>
  </si>
  <si>
    <t xml:space="preserve">4．食品表示 　　   　      </t>
    <phoneticPr fontId="5"/>
  </si>
  <si>
    <t>5．海外情報              　</t>
    <phoneticPr fontId="5"/>
  </si>
  <si>
    <t>　　　　　　　　　　　　　=+'44　海外情報'!B18</t>
    <phoneticPr fontId="5"/>
  </si>
  <si>
    <t>　</t>
    <phoneticPr fontId="31"/>
  </si>
  <si>
    <t xml:space="preserve">6．感染症統計        </t>
    <phoneticPr fontId="5"/>
  </si>
  <si>
    <t>　</t>
    <phoneticPr fontId="5"/>
  </si>
  <si>
    <t>7．感染症情報       　    　</t>
    <phoneticPr fontId="5"/>
  </si>
  <si>
    <t>8．衛生訓話</t>
    <rPh sb="2" eb="4">
      <t>エイセイ</t>
    </rPh>
    <rPh sb="4" eb="6">
      <t>クンワ</t>
    </rPh>
    <phoneticPr fontId="5"/>
  </si>
  <si>
    <t>9．スポンサー広告</t>
    <rPh sb="7" eb="9">
      <t>コウコク</t>
    </rPh>
    <phoneticPr fontId="5"/>
  </si>
  <si>
    <t>　</t>
  </si>
  <si>
    <t>以下に貼り付け</t>
    <rPh sb="0" eb="2">
      <t>イカ</t>
    </rPh>
    <rPh sb="3" eb="4">
      <t>ハ</t>
    </rPh>
    <rPh sb="5" eb="6">
      <t>ツ</t>
    </rPh>
    <phoneticPr fontId="5"/>
  </si>
  <si>
    <t xml:space="preserve"> </t>
    <phoneticPr fontId="31"/>
  </si>
  <si>
    <t>飲食店で食中毒が発生したらどうなる？実際に起こりうるトラブル</t>
  </si>
  <si>
    <t>トップページ ＞ 食中毒が発生したらどうなる</t>
  </si>
  <si>
    <t>食中毒の危険性はどこでもあるもの</t>
  </si>
  <si>
    <r>
      <rPr>
        <sz val="12"/>
        <color rgb="FF333333"/>
        <rFont val="ＭＳ Ｐゴシック"/>
        <family val="3"/>
        <charset val="128"/>
      </rPr>
      <t>飲食店経営者ならば誰でも</t>
    </r>
    <r>
      <rPr>
        <b/>
        <sz val="12"/>
        <color rgb="FFFF0A0A"/>
        <rFont val="ＭＳ Ｐゴシック"/>
        <family val="3"/>
        <charset val="128"/>
      </rPr>
      <t>食中毒</t>
    </r>
    <r>
      <rPr>
        <sz val="12"/>
        <color rgb="FF333333"/>
        <rFont val="ＭＳ Ｐゴシック"/>
        <family val="3"/>
        <charset val="128"/>
      </rPr>
      <t>を危惧しているものです。しかし、生魚、生野菜、生肉以外にも焼き鳥やハンバーガーなど</t>
    </r>
    <r>
      <rPr>
        <sz val="12"/>
        <color rgb="FF333333"/>
        <rFont val="&amp;quot"/>
        <family val="2"/>
      </rPr>
      <t>…</t>
    </r>
    <r>
      <rPr>
        <sz val="12"/>
        <color rgb="FF333333"/>
        <rFont val="ＭＳ Ｐゴシック"/>
        <family val="3"/>
        <charset val="128"/>
      </rPr>
      <t>様々な飲食店から食中毒は散見されます。どのような食材、調理方法でも確実に防げるというわけではない病気であるだけに、</t>
    </r>
    <r>
      <rPr>
        <sz val="12"/>
        <color rgb="FF333333"/>
        <rFont val="&amp;quot"/>
        <family val="2"/>
      </rPr>
      <t>24</t>
    </r>
    <r>
      <rPr>
        <sz val="12"/>
        <color rgb="FF333333"/>
        <rFont val="ＭＳ Ｐゴシック"/>
        <family val="3"/>
        <charset val="128"/>
      </rPr>
      <t>時間</t>
    </r>
    <r>
      <rPr>
        <sz val="12"/>
        <color rgb="FF333333"/>
        <rFont val="&amp;quot"/>
        <family val="2"/>
      </rPr>
      <t>365</t>
    </r>
    <r>
      <rPr>
        <sz val="12"/>
        <color rgb="FF333333"/>
        <rFont val="ＭＳ Ｐゴシック"/>
        <family val="3"/>
        <charset val="128"/>
      </rPr>
      <t>日の間、経営者は常に食中毒に注意を払わなくてはいけないのです。</t>
    </r>
    <phoneticPr fontId="31"/>
  </si>
  <si>
    <t>食中毒が発生したらどうなるのか</t>
  </si>
  <si>
    <r>
      <t>食中毒を発生させた店舗には一度も経験したことのないような</t>
    </r>
    <r>
      <rPr>
        <b/>
        <sz val="12"/>
        <color rgb="FF333333"/>
        <rFont val="&amp;quot"/>
        <family val="2"/>
      </rPr>
      <t>イレギュラーな業務</t>
    </r>
    <r>
      <rPr>
        <sz val="12"/>
        <color rgb="FF333333"/>
        <rFont val="&amp;quot"/>
        <family val="2"/>
      </rPr>
      <t>が発生します。経営者は</t>
    </r>
    <r>
      <rPr>
        <b/>
        <sz val="12"/>
        <color rgb="FF333333"/>
        <rFont val="&amp;quot"/>
        <family val="2"/>
      </rPr>
      <t>従業員に必要以上の負担をかけない</t>
    </r>
    <r>
      <rPr>
        <sz val="12"/>
        <color rgb="FF333333"/>
        <rFont val="&amp;quot"/>
        <family val="2"/>
      </rPr>
      <t>ためにも、どのような事態が起こりうるかしっかりと確認しておきましょう。</t>
    </r>
  </si>
  <si>
    <t>クレームや質問が大量に押し寄せる</t>
  </si>
  <si>
    <t>食中毒が発生したことが公にされれば、該当する飲食店を利用したお客様は自分が食中毒を発生させた料理を口にしてないか心配になります。そのため、店舗に対してお客様の不安を直接反映させた厳しいクレームが多量に押し寄せることになるでしょう。想定外の事態に従業員側の戸惑いも大きいかもしれませんが、冷静に対処できるように想定質問等を考えておくと良いです。</t>
    <phoneticPr fontId="31"/>
  </si>
  <si>
    <t>保健所の検査が入る</t>
  </si>
  <si>
    <r>
      <rPr>
        <sz val="12"/>
        <color rgb="FF333333"/>
        <rFont val="ＭＳ Ｐゴシック"/>
        <family val="3"/>
        <charset val="128"/>
      </rPr>
      <t>保健所は、</t>
    </r>
    <r>
      <rPr>
        <b/>
        <sz val="12"/>
        <color rgb="FF333333"/>
        <rFont val="ＭＳ Ｐゴシック"/>
        <family val="3"/>
        <charset val="128"/>
      </rPr>
      <t>各地域の住民の健康や住まい環境などを快適なものへ</t>
    </r>
    <r>
      <rPr>
        <sz val="12"/>
        <color rgb="FF333333"/>
        <rFont val="ＭＳ Ｐゴシック"/>
        <family val="3"/>
        <charset val="128"/>
      </rPr>
      <t>と推進するために全国に設置された行政機関です。中には疾病の予防や保険・衛生環境について取り扱う業務もあるため、食中毒が発生すれば保健所が飲食店に対して立入検査をすることになります。検査においては資料提出が求められることもあるので、食中毒が発生したらスムーズに検査が行われるように書類を準備しておきましょう。</t>
    </r>
    <phoneticPr fontId="31"/>
  </si>
  <si>
    <t>営業停止からの店舗閉鎖</t>
  </si>
  <si>
    <r>
      <t>食中毒が起これば飲食店は</t>
    </r>
    <r>
      <rPr>
        <b/>
        <sz val="12"/>
        <color rgb="FFFF0A0A"/>
        <rFont val="&amp;quot"/>
        <family val="2"/>
      </rPr>
      <t>店舗閉鎖</t>
    </r>
    <r>
      <rPr>
        <sz val="12"/>
        <color rgb="FF333333"/>
        <rFont val="&amp;quot"/>
        <family val="2"/>
      </rPr>
      <t>を行うべきとされています。</t>
    </r>
  </si>
  <si>
    <r>
      <rPr>
        <sz val="12"/>
        <color rgb="FF333333"/>
        <rFont val="ＭＳ Ｐゴシック"/>
        <family val="3"/>
        <charset val="128"/>
      </rPr>
      <t>チェーン店の場合は同一のマニュアルで調理が実行されることが多いため、原因が究明されるまでは被害の拡大を防ぐ意味でも全国に展開する</t>
    </r>
    <r>
      <rPr>
        <b/>
        <sz val="12"/>
        <color rgb="FF333333"/>
        <rFont val="ＭＳ Ｐゴシック"/>
        <family val="3"/>
        <charset val="128"/>
      </rPr>
      <t>すべての系列店舗が一時休業</t>
    </r>
    <r>
      <rPr>
        <sz val="12"/>
        <color rgb="FF333333"/>
        <rFont val="ＭＳ Ｐゴシック"/>
        <family val="3"/>
        <charset val="128"/>
      </rPr>
      <t>を余儀なくされることも考えられるでしょう。経営者側としてはその間非常に忙しい時期に入ります。店舗を維持するため、そして従業員の休業期間の給与を確保するための対応を行うことが必要になるでしょう。お客様に対して真摯な対応をするとともに、従業員にも配慮を怠らないようにしなくてはいけません。</t>
    </r>
    <phoneticPr fontId="31"/>
  </si>
  <si>
    <t>原因を知って予防することが重要</t>
  </si>
  <si>
    <t>食中毒は「サルモネラ菌」「腸炎ビブリオ菌」「カンピロバクター」などの、十分に加熱していない食材や生の食材が原因で発生する菌をはじめ、「黄色ブドウ球菌」などの人の皮膚にいる菌が付着して損害を与える場合が考えられます。それらは調理方法を工夫したり、手洗いを徹底したりすることで防げる場合が大多数です。常日頃から食中毒発生防止の意識を従業員に徹底するためにも、調理時や調理前のマニュアルをしっかりと見直して予防策を練っておくことが大切になるのではないでしょうか。</t>
    <phoneticPr fontId="31"/>
  </si>
  <si>
    <t>ノロウイルス指数平年同等　散発事故発生</t>
    <rPh sb="6" eb="8">
      <t>シスウ</t>
    </rPh>
    <rPh sb="8" eb="10">
      <t>ヘイネン</t>
    </rPh>
    <rPh sb="10" eb="12">
      <t>ドウトウ</t>
    </rPh>
    <rPh sb="13" eb="15">
      <t>サンパツ</t>
    </rPh>
    <rPh sb="15" eb="17">
      <t>ジコ</t>
    </rPh>
    <rPh sb="17" eb="19">
      <t>ハッセイ</t>
    </rPh>
    <phoneticPr fontId="5"/>
  </si>
  <si>
    <t>出典:東京都感染症情報センター</t>
    <rPh sb="0" eb="2">
      <t>シュッテン</t>
    </rPh>
    <rPh sb="3" eb="6">
      <t>トウキョウト</t>
    </rPh>
    <rPh sb="6" eb="9">
      <t>カンセンショウ</t>
    </rPh>
    <rPh sb="9" eb="11">
      <t>ジョウホウ</t>
    </rPh>
    <phoneticPr fontId="5"/>
  </si>
  <si>
    <t xml:space="preserve"> </t>
    <phoneticPr fontId="83"/>
  </si>
  <si>
    <t>　　　　レベル5</t>
    <phoneticPr fontId="5"/>
  </si>
  <si>
    <t>　　　　レベル4</t>
    <phoneticPr fontId="5"/>
  </si>
  <si>
    <t>　　　　レベル3</t>
    <phoneticPr fontId="5"/>
  </si>
  <si>
    <r>
      <t xml:space="preserve">　    </t>
    </r>
    <r>
      <rPr>
        <sz val="9"/>
        <rFont val="ＭＳ Ｐゴシック"/>
        <family val="3"/>
        <charset val="128"/>
      </rPr>
      <t>レベル2</t>
    </r>
    <phoneticPr fontId="5"/>
  </si>
  <si>
    <r>
      <t xml:space="preserve">       </t>
    </r>
    <r>
      <rPr>
        <sz val="9"/>
        <rFont val="ＭＳ Ｐゴシック"/>
        <family val="3"/>
        <charset val="128"/>
      </rPr>
      <t xml:space="preserve"> レベル1</t>
    </r>
    <phoneticPr fontId="5"/>
  </si>
  <si>
    <t>地方衛生研究所情報</t>
    <rPh sb="0" eb="2">
      <t>チホウ</t>
    </rPh>
    <rPh sb="2" eb="4">
      <t>エイセイ</t>
    </rPh>
    <rPh sb="4" eb="6">
      <t>ケンキュウ</t>
    </rPh>
    <rPh sb="6" eb="7">
      <t>ショ</t>
    </rPh>
    <rPh sb="7" eb="9">
      <t>ジョウホウ</t>
    </rPh>
    <phoneticPr fontId="5"/>
  </si>
  <si>
    <t>傾向</t>
    <rPh sb="0" eb="2">
      <t>ケイコウ</t>
    </rPh>
    <phoneticPr fontId="5"/>
  </si>
  <si>
    <t>出典：地方衛生研究所ネットワーク</t>
    <rPh sb="0" eb="2">
      <t>シュッテン</t>
    </rPh>
    <rPh sb="3" eb="5">
      <t>チホウ</t>
    </rPh>
    <rPh sb="5" eb="7">
      <t>エイセイ</t>
    </rPh>
    <rPh sb="7" eb="9">
      <t>ケンキュウ</t>
    </rPh>
    <rPh sb="9" eb="10">
      <t>ジョ</t>
    </rPh>
    <phoneticPr fontId="5"/>
  </si>
  <si>
    <t>http://idsc.tokyo-eiken.go.jp/diseases/gastro/gastro/</t>
    <phoneticPr fontId="5"/>
  </si>
  <si>
    <t>流行警報</t>
    <rPh sb="0" eb="2">
      <t>リュウコウ</t>
    </rPh>
    <rPh sb="2" eb="4">
      <t>ケイホウ</t>
    </rPh>
    <phoneticPr fontId="5"/>
  </si>
  <si>
    <t>警戒警報</t>
    <rPh sb="0" eb="2">
      <t>ケイカイ</t>
    </rPh>
    <rPh sb="2" eb="4">
      <t>ケイホウ</t>
    </rPh>
    <phoneticPr fontId="5"/>
  </si>
  <si>
    <t>低散発</t>
    <rPh sb="0" eb="1">
      <t>テイ</t>
    </rPh>
    <rPh sb="1" eb="3">
      <t>サンパツ</t>
    </rPh>
    <phoneticPr fontId="5"/>
  </si>
  <si>
    <t>定点観測値</t>
    <rPh sb="0" eb="2">
      <t>テイテン</t>
    </rPh>
    <rPh sb="2" eb="4">
      <t>カンソク</t>
    </rPh>
    <rPh sb="4" eb="5">
      <t>アタイ</t>
    </rPh>
    <phoneticPr fontId="5"/>
  </si>
  <si>
    <t>▲:減少</t>
    <rPh sb="2" eb="4">
      <t>ゲンショウ</t>
    </rPh>
    <phoneticPr fontId="5"/>
  </si>
  <si>
    <t>都道府県名</t>
  </si>
  <si>
    <t>流行　　☆増加　★減少☆★1つで約1ポイント</t>
    <rPh sb="0" eb="2">
      <t>リュウコウ</t>
    </rPh>
    <rPh sb="5" eb="7">
      <t>ゾウカ</t>
    </rPh>
    <rPh sb="9" eb="11">
      <t>ゲンショウ</t>
    </rPh>
    <phoneticPr fontId="5"/>
  </si>
  <si>
    <t>対前週</t>
    <rPh sb="0" eb="1">
      <t>タイ</t>
    </rPh>
    <rPh sb="1" eb="3">
      <t>ゼンシュウ</t>
    </rPh>
    <phoneticPr fontId="5"/>
  </si>
  <si>
    <r>
      <t>大量発症事故（業種／内容）　　</t>
    </r>
    <r>
      <rPr>
        <b/>
        <sz val="12"/>
        <color indexed="53"/>
        <rFont val="ＭＳ Ｐゴシック"/>
        <family val="3"/>
        <charset val="128"/>
      </rPr>
      <t>今週 　, 　</t>
    </r>
    <r>
      <rPr>
        <b/>
        <sz val="12"/>
        <rFont val="ＭＳ Ｐゴシック"/>
        <family val="3"/>
        <charset val="128"/>
      </rPr>
      <t>先週</t>
    </r>
    <rPh sb="0" eb="2">
      <t>タイリョウ</t>
    </rPh>
    <rPh sb="2" eb="4">
      <t>ハッショウ</t>
    </rPh>
    <rPh sb="4" eb="6">
      <t>ジコ</t>
    </rPh>
    <rPh sb="7" eb="9">
      <t>ギョウシュ</t>
    </rPh>
    <rPh sb="10" eb="12">
      <t>ナイヨウ</t>
    </rPh>
    <rPh sb="15" eb="17">
      <t>コンシュウ</t>
    </rPh>
    <rPh sb="22" eb="24">
      <t>センシュウ</t>
    </rPh>
    <phoneticPr fontId="5"/>
  </si>
  <si>
    <t>ニュースソース</t>
  </si>
  <si>
    <t>日時</t>
    <rPh sb="0" eb="2">
      <t>ニチジ</t>
    </rPh>
    <phoneticPr fontId="5"/>
  </si>
  <si>
    <t>北海道</t>
  </si>
  <si>
    <t>北海道</t>
    <rPh sb="0" eb="3">
      <t>ホッカイドウ</t>
    </rPh>
    <phoneticPr fontId="83"/>
  </si>
  <si>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</si>
  <si>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</si>
  <si>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</si>
  <si>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</si>
  <si>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</si>
  <si>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</si>
  <si>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</si>
  <si>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</si>
  <si>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</si>
  <si>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</si>
  <si>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</si>
  <si>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</si>
  <si>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</si>
  <si>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</si>
  <si>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</si>
  <si>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</si>
  <si>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</si>
  <si>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</si>
  <si>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</si>
  <si>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</si>
  <si>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</si>
  <si>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</si>
  <si>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</si>
  <si>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</si>
  <si>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</si>
  <si>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</si>
  <si>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</si>
  <si>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</si>
  <si>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</si>
  <si>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</si>
  <si>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</si>
  <si>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</si>
  <si>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</si>
  <si>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</si>
  <si>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</si>
  <si>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</si>
  <si>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</si>
  <si>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</si>
  <si>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</si>
  <si>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</si>
  <si>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</si>
  <si>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</si>
  <si>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</si>
  <si>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</si>
  <si>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</si>
  <si>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全国</t>
  </si>
  <si>
    <t>今週</t>
    <rPh sb="0" eb="2">
      <t>コンシュウ</t>
    </rPh>
    <phoneticPr fontId="5"/>
  </si>
  <si>
    <t>管理レベル「1」　</t>
    <phoneticPr fontId="5"/>
  </si>
  <si>
    <t>先週に比べて全国平均は</t>
    <phoneticPr fontId="5"/>
  </si>
  <si>
    <t>　：先週より</t>
  </si>
  <si>
    <t>東京都は</t>
  </si>
  <si>
    <t>　：先週より</t>
    <phoneticPr fontId="5"/>
  </si>
  <si>
    <t>最高指数は</t>
    <phoneticPr fontId="5"/>
  </si>
  <si>
    <t>全国で10.00を超える都道府県数は</t>
    <rPh sb="0" eb="2">
      <t>ゼンコク</t>
    </rPh>
    <rPh sb="9" eb="10">
      <t>コ</t>
    </rPh>
    <rPh sb="12" eb="16">
      <t>トドウフケン</t>
    </rPh>
    <rPh sb="16" eb="17">
      <t>スウ</t>
    </rPh>
    <phoneticPr fontId="5"/>
  </si>
  <si>
    <t>増減</t>
    <rPh sb="0" eb="2">
      <t>ゾウゲン</t>
    </rPh>
    <phoneticPr fontId="5"/>
  </si>
  <si>
    <t>　　　　　　　　　　　　　　　　　　　　　　　　　　　　　　　　　　　　</t>
    <phoneticPr fontId="5"/>
  </si>
  <si>
    <t>発生</t>
    <rPh sb="0" eb="2">
      <t>ハッセイ</t>
    </rPh>
    <phoneticPr fontId="5"/>
  </si>
  <si>
    <t>ソース</t>
    <phoneticPr fontId="5"/>
  </si>
  <si>
    <t>日付</t>
    <rPh sb="0" eb="2">
      <t>ヒヅケ</t>
    </rPh>
    <phoneticPr fontId="5"/>
  </si>
  <si>
    <t xml:space="preserve">                        </t>
    <phoneticPr fontId="5"/>
  </si>
  <si>
    <t>1類感染症</t>
  </si>
  <si>
    <t>報告なし</t>
    <rPh sb="0" eb="2">
      <t>ホウコク</t>
    </rPh>
    <phoneticPr fontId="5"/>
  </si>
  <si>
    <t xml:space="preserve">
</t>
    <phoneticPr fontId="83"/>
  </si>
  <si>
    <t>2類感染症</t>
    <phoneticPr fontId="5"/>
  </si>
  <si>
    <t>指定感染症 新型コロナウイルス感染症</t>
    <phoneticPr fontId="5"/>
  </si>
  <si>
    <t>厚生労働省：国内の発生状況など
https://www.mhlw.go.jp/stf/covid-19/kokunainohasseijoukyou.html#h2_1
厚生労働省：データからわかる－新型コロナウイルス感染症情報－
https：//covid19.mhlw.go.jp/</t>
    <phoneticPr fontId="83"/>
  </si>
  <si>
    <t>https://www.mhlw.go.jp/stf/covid-19/kokunainohasseijoukyou.html#h2_1</t>
    <phoneticPr fontId="83"/>
  </si>
  <si>
    <t>厚生労働省：データからわかる－新型コロナウイルス感染症情報－</t>
    <phoneticPr fontId="83"/>
  </si>
  <si>
    <t>https：//covid19.mhlw.go.jp/</t>
    <phoneticPr fontId="83"/>
  </si>
  <si>
    <t>3類感染症</t>
    <phoneticPr fontId="5"/>
  </si>
  <si>
    <t>腸管出血性大腸菌感染症</t>
    <phoneticPr fontId="5"/>
  </si>
  <si>
    <t>4類感染症</t>
    <phoneticPr fontId="83"/>
  </si>
  <si>
    <t>5類感染症</t>
    <phoneticPr fontId="5"/>
  </si>
  <si>
    <t>インフルエンザ
と
新型コロナ</t>
    <rPh sb="10" eb="12">
      <t>シンガタ</t>
    </rPh>
    <phoneticPr fontId="83"/>
  </si>
  <si>
    <t>注意</t>
    <rPh sb="0" eb="2">
      <t>チュウイ</t>
    </rPh>
    <phoneticPr fontId="83"/>
  </si>
  <si>
    <t>国・地域</t>
    <rPh sb="0" eb="1">
      <t>クニ</t>
    </rPh>
    <rPh sb="2" eb="4">
      <t>チイキ</t>
    </rPh>
    <phoneticPr fontId="5"/>
  </si>
  <si>
    <t>届出感染症　第三類　細菌性赤痢菌</t>
    <rPh sb="0" eb="2">
      <t>トドケデ</t>
    </rPh>
    <rPh sb="2" eb="4">
      <t>カンセン</t>
    </rPh>
    <rPh sb="4" eb="5">
      <t>ショウ</t>
    </rPh>
    <rPh sb="6" eb="7">
      <t>ダイ</t>
    </rPh>
    <rPh sb="7" eb="8">
      <t>サン</t>
    </rPh>
    <rPh sb="8" eb="9">
      <t>タグイ</t>
    </rPh>
    <rPh sb="10" eb="13">
      <t>サイキンセイ</t>
    </rPh>
    <rPh sb="13" eb="15">
      <t>セキリ</t>
    </rPh>
    <rPh sb="15" eb="16">
      <t>キン</t>
    </rPh>
    <phoneticPr fontId="5"/>
  </si>
  <si>
    <t xml:space="preserve"> </t>
    <phoneticPr fontId="15"/>
  </si>
  <si>
    <r>
      <t>全国 報告数推移　　　　　　</t>
    </r>
    <r>
      <rPr>
        <b/>
        <sz val="11"/>
        <rFont val="ＭＳ Ｐゴシック"/>
        <family val="3"/>
        <charset val="128"/>
      </rPr>
      <t>届出患者数（人）</t>
    </r>
    <rPh sb="14" eb="16">
      <t>トドケデ</t>
    </rPh>
    <rPh sb="16" eb="19">
      <t>カンジャスウ</t>
    </rPh>
    <rPh sb="20" eb="21">
      <t>ニン</t>
    </rPh>
    <phoneticPr fontId="5"/>
  </si>
  <si>
    <t>1月</t>
    <rPh sb="1" eb="2">
      <t>ガツ</t>
    </rPh>
    <phoneticPr fontId="83"/>
  </si>
  <si>
    <t>2月</t>
  </si>
  <si>
    <t>3月</t>
  </si>
  <si>
    <t>4月</t>
  </si>
  <si>
    <t>5月</t>
  </si>
  <si>
    <t>6月</t>
  </si>
  <si>
    <t>7月</t>
  </si>
  <si>
    <t>8月</t>
  </si>
  <si>
    <t>9月</t>
  </si>
  <si>
    <t>10月</t>
  </si>
  <si>
    <t>11月</t>
  </si>
  <si>
    <t>12月</t>
  </si>
  <si>
    <t>合計</t>
    <rPh sb="0" eb="2">
      <t>ゴウケイ</t>
    </rPh>
    <phoneticPr fontId="5"/>
  </si>
  <si>
    <t>合計</t>
  </si>
  <si>
    <t>今週</t>
    <rPh sb="0" eb="2">
      <t>コンシュウ</t>
    </rPh>
    <phoneticPr fontId="83"/>
  </si>
  <si>
    <t>2024年</t>
    <rPh sb="4" eb="5">
      <t>ネン</t>
    </rPh>
    <phoneticPr fontId="83"/>
  </si>
  <si>
    <t>2023年</t>
    <phoneticPr fontId="5"/>
  </si>
  <si>
    <t>2022年</t>
    <phoneticPr fontId="5"/>
  </si>
  <si>
    <t>2021年</t>
  </si>
  <si>
    <t>2020年</t>
    <phoneticPr fontId="5"/>
  </si>
  <si>
    <t>2019年</t>
    <phoneticPr fontId="5"/>
  </si>
  <si>
    <t>2019年</t>
    <rPh sb="4" eb="5">
      <t>ネン</t>
    </rPh>
    <phoneticPr fontId="5"/>
  </si>
  <si>
    <t>2018年</t>
    <phoneticPr fontId="5"/>
  </si>
  <si>
    <t>2017年</t>
    <phoneticPr fontId="5"/>
  </si>
  <si>
    <t>2016年</t>
    <phoneticPr fontId="5"/>
  </si>
  <si>
    <t>2015年</t>
    <phoneticPr fontId="5"/>
  </si>
  <si>
    <t>2014年</t>
    <phoneticPr fontId="5"/>
  </si>
  <si>
    <t>2013年</t>
    <phoneticPr fontId="5"/>
  </si>
  <si>
    <t>2012年</t>
    <phoneticPr fontId="5"/>
  </si>
  <si>
    <t>2011年</t>
  </si>
  <si>
    <t>腸管出血性大腸菌</t>
    <rPh sb="0" eb="2">
      <t>チョウカン</t>
    </rPh>
    <rPh sb="2" eb="5">
      <t>シュッケツセイ</t>
    </rPh>
    <rPh sb="5" eb="8">
      <t>ダイチョウキン</t>
    </rPh>
    <phoneticPr fontId="5"/>
  </si>
  <si>
    <t>赤痢</t>
    <rPh sb="0" eb="2">
      <t>セキリ</t>
    </rPh>
    <phoneticPr fontId="5"/>
  </si>
  <si>
    <t>※2023年 第11週（3/13～3/19）  現在</t>
    <phoneticPr fontId="83"/>
  </si>
  <si>
    <t>腸管系感染症は新型コロナウイルス予防の手洗い、手指消毒で</t>
    <rPh sb="0" eb="2">
      <t>チョウカン</t>
    </rPh>
    <rPh sb="2" eb="3">
      <t>ケイ</t>
    </rPh>
    <rPh sb="3" eb="6">
      <t>カンセンショウ</t>
    </rPh>
    <rPh sb="7" eb="9">
      <t>シンガタ</t>
    </rPh>
    <rPh sb="16" eb="18">
      <t>ヨボウ</t>
    </rPh>
    <rPh sb="19" eb="21">
      <t>テアラ</t>
    </rPh>
    <rPh sb="23" eb="24">
      <t>テ</t>
    </rPh>
    <rPh sb="24" eb="25">
      <t>ユビ</t>
    </rPh>
    <rPh sb="25" eb="27">
      <t>ショウドク</t>
    </rPh>
    <phoneticPr fontId="5"/>
  </si>
  <si>
    <t>圧倒的に感染防御できている</t>
    <rPh sb="0" eb="3">
      <t>アットウテキ</t>
    </rPh>
    <rPh sb="4" eb="6">
      <t>カンセン</t>
    </rPh>
    <rPh sb="6" eb="8">
      <t>ボウギョ</t>
    </rPh>
    <phoneticPr fontId="5"/>
  </si>
  <si>
    <t>発表</t>
    <rPh sb="0" eb="2">
      <t>ハッピョウ</t>
    </rPh>
    <phoneticPr fontId="5"/>
  </si>
  <si>
    <t>掲載日</t>
    <rPh sb="0" eb="3">
      <t>ケイサイビ</t>
    </rPh>
    <phoneticPr fontId="5"/>
  </si>
  <si>
    <t>　</t>
    <phoneticPr fontId="28"/>
  </si>
  <si>
    <t>計</t>
    <rPh sb="0" eb="1">
      <t>ケイ</t>
    </rPh>
    <phoneticPr fontId="28"/>
  </si>
  <si>
    <t>注意　本件は「リコールプラス」「リコールナビ」のホームページより引用しています。詳細に関してはリンク先ＨＰよりご確認ください。</t>
    <rPh sb="0" eb="2">
      <t>チュウイ</t>
    </rPh>
    <phoneticPr fontId="5"/>
  </si>
  <si>
    <t>なお、情報提供ページは提供者側により短期間で削除される場合もあります。予めご了解ください。</t>
    <rPh sb="3" eb="5">
      <t>ジョウホウ</t>
    </rPh>
    <rPh sb="5" eb="7">
      <t>テイキョウ</t>
    </rPh>
    <rPh sb="11" eb="14">
      <t>テイキョウシャ</t>
    </rPh>
    <rPh sb="14" eb="15">
      <t>ガワ</t>
    </rPh>
    <rPh sb="18" eb="21">
      <t>タンキカン</t>
    </rPh>
    <rPh sb="22" eb="24">
      <t>サクジョ</t>
    </rPh>
    <rPh sb="27" eb="29">
      <t>バアイ</t>
    </rPh>
    <rPh sb="35" eb="36">
      <t>アラカジ</t>
    </rPh>
    <rPh sb="38" eb="40">
      <t>リョウカイ</t>
    </rPh>
    <phoneticPr fontId="5"/>
  </si>
  <si>
    <t>なお、情報提供ページは提供者側により短期間で削除される場合もあります。予めご了解ください。</t>
    <phoneticPr fontId="5"/>
  </si>
  <si>
    <t>列1</t>
    <phoneticPr fontId="28"/>
  </si>
  <si>
    <t>列2</t>
    <phoneticPr fontId="28"/>
  </si>
  <si>
    <t xml:space="preserve">業者
 </t>
    <rPh sb="0" eb="2">
      <t>ギョウシャ</t>
    </rPh>
    <phoneticPr fontId="5"/>
  </si>
  <si>
    <t>（最近５年間の週値の比較） ノロウイルスの感染周期は4年ですね　2024年は警戒年度です</t>
    <rPh sb="1" eb="3">
      <t>サイキン</t>
    </rPh>
    <rPh sb="3" eb="6">
      <t>ゴネンカン</t>
    </rPh>
    <rPh sb="7" eb="8">
      <t>シュウ</t>
    </rPh>
    <rPh sb="8" eb="9">
      <t>アタイ</t>
    </rPh>
    <rPh sb="10" eb="12">
      <t>ヒカク</t>
    </rPh>
    <rPh sb="21" eb="25">
      <t>カンセンシュウキ</t>
    </rPh>
    <rPh sb="27" eb="28">
      <t>ネン</t>
    </rPh>
    <rPh sb="36" eb="37">
      <t>ネン</t>
    </rPh>
    <rPh sb="38" eb="42">
      <t>ケイカイネンド</t>
    </rPh>
    <phoneticPr fontId="5"/>
  </si>
  <si>
    <t>★数年間では、平均的比率でノロウイルス継続</t>
    <rPh sb="0" eb="21">
      <t>ヘイキンテキヒリツケイゾク</t>
    </rPh>
    <phoneticPr fontId="5"/>
  </si>
  <si>
    <t>　</t>
    <phoneticPr fontId="83"/>
  </si>
  <si>
    <t>静岡県</t>
    <phoneticPr fontId="83"/>
  </si>
  <si>
    <t>2024年</t>
    <phoneticPr fontId="5"/>
  </si>
  <si>
    <t>届出感染症　第三類　</t>
    <rPh sb="0" eb="2">
      <t>トドケデ</t>
    </rPh>
    <rPh sb="2" eb="4">
      <t>カンセン</t>
    </rPh>
    <rPh sb="4" eb="5">
      <t>ショウ</t>
    </rPh>
    <rPh sb="6" eb="7">
      <t>ダイ</t>
    </rPh>
    <rPh sb="7" eb="8">
      <t>サン</t>
    </rPh>
    <rPh sb="8" eb="9">
      <t>タグイ</t>
    </rPh>
    <phoneticPr fontId="5"/>
  </si>
  <si>
    <t xml:space="preserve"> </t>
    <phoneticPr fontId="83"/>
  </si>
  <si>
    <t>　</t>
    <phoneticPr fontId="31"/>
  </si>
  <si>
    <t>　</t>
    <phoneticPr fontId="15"/>
  </si>
  <si>
    <t>賞味</t>
    <rPh sb="0" eb="2">
      <t>ショウミ</t>
    </rPh>
    <phoneticPr fontId="83"/>
  </si>
  <si>
    <t>アレルゲン</t>
    <phoneticPr fontId="83"/>
  </si>
  <si>
    <t>残留</t>
    <rPh sb="0" eb="2">
      <t>ザンリュウ</t>
    </rPh>
    <phoneticPr fontId="83"/>
  </si>
  <si>
    <t>異物</t>
    <rPh sb="0" eb="2">
      <t>イブツ</t>
    </rPh>
    <phoneticPr fontId="83"/>
  </si>
  <si>
    <t>細菌</t>
    <rPh sb="0" eb="2">
      <t>サイキン</t>
    </rPh>
    <phoneticPr fontId="83"/>
  </si>
  <si>
    <t>表示</t>
    <rPh sb="0" eb="2">
      <t>ヒョウジ</t>
    </rPh>
    <phoneticPr fontId="83"/>
  </si>
  <si>
    <t>その他</t>
    <rPh sb="2" eb="3">
      <t>タ</t>
    </rPh>
    <phoneticPr fontId="83"/>
  </si>
  <si>
    <t>インフルエンザ新型</t>
    <rPh sb="7" eb="9">
      <t>シンガタ</t>
    </rPh>
    <phoneticPr fontId="83"/>
  </si>
  <si>
    <t>コロナウイルス感染症</t>
    <rPh sb="7" eb="10">
      <t>カンセンショウ</t>
    </rPh>
    <phoneticPr fontId="83"/>
  </si>
  <si>
    <t>報告数</t>
    <rPh sb="0" eb="3">
      <t>ホウコクスウ</t>
    </rPh>
    <phoneticPr fontId="83"/>
  </si>
  <si>
    <t>総数</t>
    <rPh sb="0" eb="2">
      <t>ソウスウ</t>
    </rPh>
    <phoneticPr fontId="83"/>
  </si>
  <si>
    <t>男性</t>
    <rPh sb="0" eb="2">
      <t>ダンセイ</t>
    </rPh>
    <phoneticPr fontId="83"/>
  </si>
  <si>
    <t>女性</t>
    <rPh sb="0" eb="2">
      <t>ジョセイ</t>
    </rPh>
    <phoneticPr fontId="83"/>
  </si>
  <si>
    <t>ね</t>
    <phoneticPr fontId="83"/>
  </si>
  <si>
    <t>例年並み</t>
    <rPh sb="0" eb="3">
      <t>レイネンナ</t>
    </rPh>
    <phoneticPr fontId="83"/>
  </si>
  <si>
    <t>北海道新聞</t>
    <rPh sb="0" eb="5">
      <t>ホッカイドウシンブン</t>
    </rPh>
    <phoneticPr fontId="83"/>
  </si>
  <si>
    <t xml:space="preserve"> ‌
 赤痢菌　検出無し
 ‌
</t>
    <rPh sb="4" eb="7">
      <t>セキリキン</t>
    </rPh>
    <rPh sb="8" eb="11">
      <t>ケンシュツナ</t>
    </rPh>
    <phoneticPr fontId="83"/>
  </si>
  <si>
    <t>１４人が吐き気や下痢などの症状 広島市中区の飲食店でノロウイルスによる集団食中毒発生 広島市中区の飲食店で集団食中毒が発生しました。１１月２７日に利用した２５人のうち１４人が吐き気や下痢などの症状を訴えたということです。患者の便からは「ノロウィルス」が検出され、保健所は５日、店を営業禁止処分としました。</t>
    <phoneticPr fontId="83"/>
  </si>
  <si>
    <t>広島テレビ</t>
    <rPh sb="0" eb="2">
      <t>ヒロシマ</t>
    </rPh>
    <phoneticPr fontId="83"/>
  </si>
  <si>
    <t>佐賀県は3日、同県有田町の飲食店で11月24日に昼食を食べた県内外の男女15人（20～60歳代）が嘔吐や下痢、発熱などの症状を訴える食中毒が発生したと発表した。全員が軽症で快方に向かっているという。患者からノロウイルスが検出されたことから、県はノロウイルスによる食中毒と断定</t>
    <phoneticPr fontId="83"/>
  </si>
  <si>
    <t>讀賣新聞</t>
    <rPh sb="0" eb="4">
      <t>ヨミウリシンブン</t>
    </rPh>
    <phoneticPr fontId="83"/>
  </si>
  <si>
    <t xml:space="preserve">　旭川市保健所は4日、市内の介護保険施設で入所者と職員の計11人が下痢や嘔吐（おうと）などの感染性胃腸炎とみられる症状を訴え、このうち便を検査した3人からノロウイルスが確認されたと発表した。...
</t>
    <phoneticPr fontId="83"/>
  </si>
  <si>
    <t>2024年12月２日現在、1つの病棟において９名の入院患者さんがノロウイルス陽性と診断されました。また、同病棟に勤務する職員４名からもノロウイルス感染症が強く疑われる症状が確認されております。</t>
    <phoneticPr fontId="83"/>
  </si>
  <si>
    <t>こども医療センター</t>
    <phoneticPr fontId="83"/>
  </si>
  <si>
    <t>　　　特設コーナー　ノロウイルス対策 - YouTube 　　　　</t>
    <rPh sb="3" eb="5">
      <t>トクセツ</t>
    </rPh>
    <rPh sb="16" eb="18">
      <t>タイサク</t>
    </rPh>
    <phoneticPr fontId="15"/>
  </si>
  <si>
    <t>https://www.youtube.com/playlist?list=PLqFOooexXuozcltx57lJL4rtmXtKYHjdv</t>
    <phoneticPr fontId="15"/>
  </si>
  <si>
    <t>2024/47週</t>
    <phoneticPr fontId="83"/>
  </si>
  <si>
    <t>2024/48週</t>
  </si>
  <si>
    <t>京都新聞</t>
    <rPh sb="0" eb="4">
      <t>キョウトシンブン</t>
    </rPh>
    <phoneticPr fontId="83"/>
  </si>
  <si>
    <t>京都府京丹波町の瑞穂学校給食センター（同町橋爪）の調理員１人からノロウイルスが検出され、同町教育委員会は、同センターが担当する瑞穂小、瑞穂中、蒲生野中の給食を９日まで中止にする。　定期検査で４日午後に判明した。調理員は無症状で、児童・生徒や教職員に健康被害は確認されていないという。</t>
    <phoneticPr fontId="83"/>
  </si>
  <si>
    <t>保健所などが調べたところ、患者や飲食店の従業員からノロウイルスが検出されたことや、共通する食事がこの飲食店で作られた弁当に限られていることから、中讃保健所は弁当が原因の食中毒と判断し、飲食店を６日から３日間の営業停止の処分にしました。</t>
    <phoneticPr fontId="83"/>
  </si>
  <si>
    <t>NHK高松放送局</t>
    <phoneticPr fontId="83"/>
  </si>
  <si>
    <t>非常に少ない</t>
    <rPh sb="0" eb="2">
      <t>ヒジョウ</t>
    </rPh>
    <rPh sb="3" eb="4">
      <t>スク</t>
    </rPh>
    <phoneticPr fontId="5"/>
  </si>
  <si>
    <t>2024年第47週</t>
    <rPh sb="4" eb="5">
      <t>ネン</t>
    </rPh>
    <rPh sb="5" eb="6">
      <t>ダイ</t>
    </rPh>
    <rPh sb="8" eb="9">
      <t>シュウ</t>
    </rPh>
    <phoneticPr fontId="83"/>
  </si>
  <si>
    <r>
      <rPr>
        <sz val="11"/>
        <color rgb="FFFFC000"/>
        <rFont val="ＭＳ Ｐゴシック"/>
        <family val="3"/>
        <charset val="128"/>
        <scheme val="minor"/>
      </rPr>
      <t xml:space="preserve">  ■</t>
    </r>
    <r>
      <rPr>
        <sz val="9"/>
        <color theme="1"/>
        <rFont val="ＭＳ Ｐゴシック"/>
        <family val="3"/>
        <charset val="128"/>
        <scheme val="minor"/>
      </rPr>
      <t>賞味消費期限</t>
    </r>
    <r>
      <rPr>
        <sz val="11"/>
        <color theme="1"/>
        <rFont val="ＭＳ Ｐゴシック"/>
        <family val="3"/>
        <charset val="128"/>
        <scheme val="minor"/>
      </rPr>
      <t>　</t>
    </r>
    <r>
      <rPr>
        <sz val="11"/>
        <color rgb="FF6EF729"/>
        <rFont val="ＭＳ Ｐゴシック"/>
        <family val="3"/>
        <charset val="128"/>
        <scheme val="minor"/>
      </rPr>
      <t>■</t>
    </r>
    <r>
      <rPr>
        <sz val="9"/>
        <color theme="1"/>
        <rFont val="ＭＳ Ｐゴシック"/>
        <family val="3"/>
        <charset val="128"/>
        <scheme val="minor"/>
      </rPr>
      <t>アレルギー</t>
    </r>
    <r>
      <rPr>
        <sz val="11"/>
        <color theme="5" tint="0.39997558519241921"/>
        <rFont val="ＭＳ Ｐゴシック"/>
        <family val="3"/>
        <charset val="128"/>
        <scheme val="minor"/>
      </rPr>
      <t>■</t>
    </r>
    <r>
      <rPr>
        <sz val="7"/>
        <color theme="1"/>
        <rFont val="ＭＳ Ｐゴシック"/>
        <family val="3"/>
        <charset val="128"/>
        <scheme val="minor"/>
      </rPr>
      <t>残留添加物・農薬</t>
    </r>
    <r>
      <rPr>
        <sz val="11"/>
        <color theme="1"/>
        <rFont val="ＭＳ Ｐゴシック"/>
        <family val="3"/>
        <charset val="128"/>
        <scheme val="minor"/>
      </rPr>
      <t xml:space="preserve">  </t>
    </r>
    <r>
      <rPr>
        <sz val="11"/>
        <color theme="0" tint="-0.14999847407452621"/>
        <rFont val="ＭＳ Ｐゴシック"/>
        <family val="3"/>
        <charset val="128"/>
        <scheme val="minor"/>
      </rPr>
      <t>■</t>
    </r>
    <r>
      <rPr>
        <sz val="11"/>
        <color theme="1"/>
        <rFont val="ＭＳ Ｐゴシック"/>
        <family val="3"/>
        <charset val="128"/>
        <scheme val="minor"/>
      </rPr>
      <t>異物　</t>
    </r>
    <r>
      <rPr>
        <sz val="11"/>
        <color theme="7" tint="0.39997558519241921"/>
        <rFont val="ＭＳ Ｐゴシック"/>
        <family val="3"/>
        <charset val="128"/>
        <scheme val="minor"/>
      </rPr>
      <t>　■</t>
    </r>
    <r>
      <rPr>
        <sz val="11"/>
        <color theme="1"/>
        <rFont val="ＭＳ Ｐゴシック"/>
        <family val="3"/>
        <charset val="128"/>
        <scheme val="minor"/>
      </rPr>
      <t>細菌　　</t>
    </r>
    <r>
      <rPr>
        <sz val="11"/>
        <color indexed="40"/>
        <rFont val="ＭＳ Ｐゴシック"/>
        <family val="3"/>
        <charset val="128"/>
        <scheme val="minor"/>
      </rPr>
      <t>■</t>
    </r>
    <r>
      <rPr>
        <sz val="11"/>
        <color theme="1"/>
        <rFont val="ＭＳ Ｐゴシック"/>
        <family val="3"/>
        <charset val="128"/>
        <scheme val="minor"/>
      </rPr>
      <t>表示ミス     □</t>
    </r>
    <r>
      <rPr>
        <b/>
        <sz val="11"/>
        <color theme="1"/>
        <rFont val="ＭＳ Ｐゴシック"/>
        <family val="3"/>
        <charset val="128"/>
        <scheme val="minor"/>
      </rPr>
      <t>その他</t>
    </r>
    <phoneticPr fontId="5"/>
  </si>
  <si>
    <t>全会員 701企業・団体</t>
  </si>
  <si>
    <t>生団連を知っていますよね!　当社も正会員です!</t>
    <rPh sb="0" eb="3">
      <t>セイダンレン</t>
    </rPh>
    <rPh sb="4" eb="5">
      <t>シ</t>
    </rPh>
    <rPh sb="14" eb="16">
      <t>トウシャ</t>
    </rPh>
    <rPh sb="17" eb="20">
      <t>セイカイイン</t>
    </rPh>
    <phoneticPr fontId="31"/>
  </si>
  <si>
    <t>今週のニュース（Noroｖｉｒｕｓ） (12/9-12/15)</t>
    <rPh sb="0" eb="2">
      <t>コンシュウ</t>
    </rPh>
    <phoneticPr fontId="5"/>
  </si>
  <si>
    <t>食中毒情報 (12/9-12/15)</t>
    <rPh sb="0" eb="3">
      <t>ショクチュウドク</t>
    </rPh>
    <rPh sb="3" eb="5">
      <t>ジョウホウ</t>
    </rPh>
    <phoneticPr fontId="5"/>
  </si>
  <si>
    <t>海外情報  (12/9-12/15)</t>
    <rPh sb="0" eb="4">
      <t>カイガイジョウホウ</t>
    </rPh>
    <phoneticPr fontId="5"/>
  </si>
  <si>
    <t>食品表示
 (12/9-12/15)</t>
    <rPh sb="0" eb="2">
      <t>ショクヒン</t>
    </rPh>
    <rPh sb="2" eb="4">
      <t>ヒョウジ</t>
    </rPh>
    <phoneticPr fontId="5"/>
  </si>
  <si>
    <t>食品表示 (12/9-12/15)</t>
    <phoneticPr fontId="5"/>
  </si>
  <si>
    <r>
      <t>残留農薬</t>
    </r>
    <r>
      <rPr>
        <sz val="20"/>
        <color rgb="FF000000"/>
        <rFont val="ＭＳ Ｐゴシック"/>
        <family val="3"/>
        <charset val="128"/>
      </rPr>
      <t xml:space="preserve"> (12/9-12/15)</t>
    </r>
    <phoneticPr fontId="5"/>
  </si>
  <si>
    <t>担当者から移ったか　大阪・中央区の飲食店</t>
    <phoneticPr fontId="15"/>
  </si>
  <si>
    <t xml:space="preserve"> 大阪市は、中央区にある飲食店でコース料理を食べた男女１６人が食中毒の症状を訴え、このうち３人と調理担当者１人から、ノロウイルスが検出されたと発表しました。大阪市によりますと、中央区にある飲食店「九州干物市場わだち」で６日に刺身やちらし寿司などのコース料理を食べた２３〜６４歳の男女１６人がその後、おう吐や下痢、発熱などの症状を訴えました。市保健所などが調査したところ、症状を訴えたうち３人とコース料理の調理担当者１人からノロウイルスが検出されたということです。
　大阪市は、１６人の症状が類似していて、ともに食事をしたのがこの店のみだったことから集団食中毒と判断し、店を１２日と１３日の２日間、営業停止処分としました。１６人はいずれも快方に向かっているということです。大阪市健康局は、調理担当者からノロウイルスが移った可能性が高いとした上で、「調理前や食事前の手洗いを徹底して欲しい。風邪に似た症状がある場合、食事の調理を控えて欲しい」としています。</t>
    <phoneticPr fontId="15"/>
  </si>
  <si>
    <t>https://news.goo.ne.jp/article/abcnews/region/abcnews-28982.html</t>
    <phoneticPr fontId="15"/>
  </si>
  <si>
    <t>大阪府</t>
    <rPh sb="0" eb="3">
      <t>オオサカフ</t>
    </rPh>
    <phoneticPr fontId="15"/>
  </si>
  <si>
    <t>関西ニュース</t>
    <phoneticPr fontId="15"/>
  </si>
  <si>
    <t>大阪市によりますと、中央区にある飲食店「九州干物市場わだち」で６日に刺身やちらし寿司などのコース料理を食べた２３〜６４歳の男女１６人がその後、おう吐や下痢、発熱などの症状を訴えました。市保健所などが調査したところ、症状を訴えたうち３人とコース料理の調理担当者１人からノロウイルスが検出されたということです。</t>
    <phoneticPr fontId="83"/>
  </si>
  <si>
    <t>関西ニュース</t>
    <rPh sb="0" eb="2">
      <t>カンサイ</t>
    </rPh>
    <phoneticPr fontId="83"/>
  </si>
  <si>
    <t>１２月９日に大船渡保健所管内の高齢者施設（利用者４７人・職員２８人）から複数の入所者や職員に嘔吐や下痢などの症状があると保健所へ連絡があり、調査した結果、１２月５日から１０日にかけて、入所者１２人と職員４人のあわせて１６人に嘔吐や下痢などの症状があったことがわかった。</t>
    <phoneticPr fontId="83"/>
  </si>
  <si>
    <t>岩手めんこいテレビ</t>
    <rPh sb="0" eb="2">
      <t>イワテ</t>
    </rPh>
    <phoneticPr fontId="83"/>
  </si>
  <si>
    <t>筑紫保健所管内（筑紫野市、春日市、大野城市、太宰府市、那珂川市）の、令和６年４９週（１２月２日から１２月８日）の定点あたりの患者報告数が「１１．７」となり、増加傾向が顕著となってきましたので、注意喚起のためお知らせいたします。</t>
    <phoneticPr fontId="83"/>
  </si>
  <si>
    <t>筑紫区保健所</t>
    <rPh sb="0" eb="3">
      <t>ツクシク</t>
    </rPh>
    <rPh sb="3" eb="6">
      <t>ホケンジョ</t>
    </rPh>
    <phoneticPr fontId="83"/>
  </si>
  <si>
    <t>千葉県は１１日、習志野市の私立こども園で１～６歳の園児４５人と職員１人が嘔吐（おうと）や下痢などの症状を訴え、４人の園児の便からノロウイルスが検出されたと発表した。習志野保健所は４日、同園に汚物処理や手洗いなどの衛生指導を実施した。</t>
    <phoneticPr fontId="83"/>
  </si>
  <si>
    <t>千葉日報</t>
    <rPh sb="0" eb="4">
      <t>チバニッポウ</t>
    </rPh>
    <phoneticPr fontId="83"/>
  </si>
  <si>
    <t xml:space="preserve"> GⅡ　48週3例</t>
    <rPh sb="6" eb="7">
      <t>シュウ</t>
    </rPh>
    <phoneticPr fontId="5"/>
  </si>
  <si>
    <t xml:space="preserve"> GⅡ　49週　0例</t>
    <rPh sb="9" eb="10">
      <t>レイ</t>
    </rPh>
    <phoneticPr fontId="5"/>
  </si>
  <si>
    <t>福岡県</t>
    <rPh sb="0" eb="3">
      <t>フクオカケン</t>
    </rPh>
    <phoneticPr fontId="15"/>
  </si>
  <si>
    <t>回収</t>
  </si>
  <si>
    <t>アサヒビール</t>
  </si>
  <si>
    <t>回収＆返金</t>
  </si>
  <si>
    <t>ベイシア</t>
  </si>
  <si>
    <t>ドリームファクト...</t>
  </si>
  <si>
    <t>サミット</t>
  </si>
  <si>
    <t>平和堂</t>
  </si>
  <si>
    <t>Ｍｅフードシステ...</t>
  </si>
  <si>
    <t>フジ</t>
  </si>
  <si>
    <t>さくらんど温泉運...</t>
  </si>
  <si>
    <t>ビオセボン・ジャ...</t>
  </si>
  <si>
    <t>八雲製菓</t>
  </si>
  <si>
    <t>ライフコーポレー...</t>
  </si>
  <si>
    <t>回収＆返金/交換</t>
  </si>
  <si>
    <t>丸十山梨製パン</t>
  </si>
  <si>
    <t>サンモリッツ&amp;東...</t>
  </si>
  <si>
    <t>満寿屋商店</t>
  </si>
  <si>
    <t>珠屋櫻山</t>
  </si>
  <si>
    <t>フィールコーポレ...</t>
  </si>
  <si>
    <t>栗田産業</t>
  </si>
  <si>
    <t>田口食品</t>
  </si>
  <si>
    <t>ユニバース</t>
  </si>
  <si>
    <t>ＪＡ全農Ａコープ...</t>
  </si>
  <si>
    <t>回収＆交換</t>
  </si>
  <si>
    <t>有利</t>
  </si>
  <si>
    <t>京阪ザ・ストア</t>
  </si>
  <si>
    <t>彩り海老カツ巻き 一部ラベル誤貼付でアレルゲン表示欠落</t>
  </si>
  <si>
    <t>ご当地グルメ研究...</t>
  </si>
  <si>
    <t>プリン博覧会 深海プリン 一部賞味期限誤表示</t>
  </si>
  <si>
    <t>さとう</t>
  </si>
  <si>
    <t>きのこのクリーミーコロッケ 一部特定原材料表示欠落</t>
  </si>
  <si>
    <t>ヤマス蒲鉾店</t>
  </si>
  <si>
    <t>カステラかまぼこ(ミニ) 一部大腸菌群陽性コメントあり</t>
  </si>
  <si>
    <t>フレッシュカト信...</t>
  </si>
  <si>
    <t>砂肝ねぎ塩たれ 一部ラベル誤貼付でアレルギー表示欠落</t>
  </si>
  <si>
    <t>金時豆ブレッド 一部ラベル誤貼付でアレルゲン表示欠落</t>
  </si>
  <si>
    <t>フクイ・ミートシ...</t>
  </si>
  <si>
    <t>国産牛肉赤身すじ 一部消費期限誤表示</t>
  </si>
  <si>
    <t>中津漬物</t>
  </si>
  <si>
    <t>ピリッ辛からし高菜 一部着色料(黄色4号)検出</t>
  </si>
  <si>
    <t>北海道エルム豊上...</t>
  </si>
  <si>
    <t>ふくえくぼ他 一部カビ発生の恐れコメントあり</t>
  </si>
  <si>
    <t>一般社団法人萩物...</t>
  </si>
  <si>
    <t>見蘭牛コロッケ 一部一部ラベル誤貼付でアレルゲン表示欠落</t>
  </si>
  <si>
    <t>ヨークベニマル</t>
  </si>
  <si>
    <t>ゴーダチーズ フランス 一部ラベル誤貼付でアレルゲン表示欠落</t>
  </si>
  <si>
    <t>相鉄ローゼン</t>
  </si>
  <si>
    <t>椎茸海老詰めフライ 一部ラベル誤貼付で特定原材料表示欠落</t>
  </si>
  <si>
    <t>大留蒲鉾</t>
  </si>
  <si>
    <t>色串天 一部賞味期限誤表示</t>
  </si>
  <si>
    <t>オーサワジャパン...</t>
  </si>
  <si>
    <t>オーサワの有機玄米甘酒(粒) 一部賞味期限誤表示</t>
  </si>
  <si>
    <t>社会福祉法人SK...</t>
  </si>
  <si>
    <t>登戸マルシェ 多摩川梨ジャム 一部賞味期限誤表示</t>
  </si>
  <si>
    <t>コモディイイダ</t>
  </si>
  <si>
    <t>新河岸店 パンスイス 一部消費期限切れ</t>
  </si>
  <si>
    <t>グロールシュ プレミアム ラガー 一部使用原料に未認可添加物</t>
  </si>
  <si>
    <t>ロースかつ弁当 一部ラベル誤貼付でアレルゲン表示欠落</t>
  </si>
  <si>
    <t>7種具材の豚汁 アレルゲン(乳成分)表示欠落</t>
  </si>
  <si>
    <t>ねぎとおとうふサラダ 一部特定原材料(小麦)表示欠落</t>
  </si>
  <si>
    <t>石山店 カニクリームコロッケ 一部特定原材料表示欠落</t>
  </si>
  <si>
    <t>豚レバーハム 一部E.coli陽性</t>
  </si>
  <si>
    <t>食べきり2膳(栗きんとん・丹波黒黒豆) 一部冷蔵品を常温販売</t>
  </si>
  <si>
    <t>東長崎店 中国産 うなぎ長焼(大) 一部消費期限誤表記</t>
  </si>
  <si>
    <t>よりね家 大黒しめじ(天然) 一部毒性キノコ販売した恐れ</t>
  </si>
  <si>
    <t>KAOKA チョコレート80% 他 5商品 アレルゲン表示一部欠落</t>
  </si>
  <si>
    <t>テトラ甘納豆 一部異物(ウレタン樹脂)混入の恐れ</t>
  </si>
  <si>
    <t>ごろっと濃厚チーズ 一部ラベル誤貼付でアレルゲン表示欠落</t>
  </si>
  <si>
    <t>アップルデニッシュ 一部ラベル誤貼付でアレルゲン表示欠落</t>
  </si>
  <si>
    <t>完熟バナナのパウンドケーキ 一部カビ発生の恐れ</t>
  </si>
  <si>
    <t>ファインブロート他 計5品目 一部消費期限誤表示</t>
  </si>
  <si>
    <t>キューブラスク ジョワイユノエル他 一部アレルギー表示欠落</t>
  </si>
  <si>
    <t>養殖車海老 一部賞味期限誤表示</t>
  </si>
  <si>
    <t>干し芋 一部賞味期限表示欠落</t>
  </si>
  <si>
    <t>きのこの山の原木になりたいロールケーキ 一部消費期限誤印字</t>
  </si>
  <si>
    <t>ロースかつ丼(ミニ) 一部ラベル誤貼付でアレルゲン表示欠落</t>
  </si>
  <si>
    <t>江井ヶ島店 Aコープのえ～プリン 一部消費期限誤表示</t>
  </si>
  <si>
    <t>チキンジャンバラヤ 一部ラベル誤貼付でアレルゲン表示欠落</t>
  </si>
  <si>
    <t>KUKURU(ライチ,もも,ヨーグルト) 賞味期限年月日順の誤記載コメントあり</t>
  </si>
  <si>
    <t>9-10月、4月以降
施設の所在市町村で流行・食中毒が報告される
定点観測値が5.00前後</t>
    <phoneticPr fontId="83"/>
  </si>
  <si>
    <t xml:space="preserve">　【情報共有】　週間・情報収集/情報は毎週確認する
　【常設】　嘔吐物処理セットの配備
　【体調管理】従業員の健康状況を徹底し、不良者は調理・加工ラインより外す
</t>
    <phoneticPr fontId="83"/>
  </si>
  <si>
    <t>職場の仲間とテイクアウトの弁当を注文して食べたところ、翌日8日以降に下痢や吐き気、発熱等の症状を訴えた。弁当にはヒレカツやコロッケ、キャベツなどが入っていて3人などを検査した結果、保健所はノロウイルスが原因の食中毒と断定した。3人は病院で治療を受け、全員快方に向かっている。</t>
    <phoneticPr fontId="83"/>
  </si>
  <si>
    <t>福島ニュース</t>
    <rPh sb="0" eb="2">
      <t>フクシマ</t>
    </rPh>
    <phoneticPr fontId="83"/>
  </si>
  <si>
    <t xml:space="preserve">食中毒事故発生に関するお詫びとお知らせ - 天神ホルモン </t>
    <phoneticPr fontId="15"/>
  </si>
  <si>
    <t xml:space="preserve">　「鉄板焼天神ホルモン 総本店」において、2024年11月17日にご来店されたお客様に体調不良の症状があり、福岡市保健所による調査の結果、2名のお客様から腸管出血大腸菌（O157）が検出されたため、同店舗は12月12日11時までの営業停止処分を受けました。
・現在の衛生管理体制及び今後の防止策
　当社店舗では、管轄保健所のご指導のもと、オペレーションの見直し、厨房の清掃と洗浄、消毒の徹底、従業員の健康状態の確認等を実施しております。この度の食中毒事故を厳粛に受け止め、深く反省するとともに、当社スタッフの衛生管理知識に関する再教育や衛生管理ルールの見直しとチェックリスト運用の徹底など再発防止に向けた取り組みを行い、食の安全の確保に万全を期していく所存でございます。
 </t>
    <phoneticPr fontId="15"/>
  </si>
  <si>
    <t>天神ホルモン</t>
    <rPh sb="0" eb="2">
      <t>テンジン</t>
    </rPh>
    <phoneticPr fontId="15"/>
  </si>
  <si>
    <t>https://www.tenhoru.jp/blogs/%E3%81%8A%E7%9F%A5%E3%82%89%E3%81%9B/%E9%A3%9F%E4%B8%AD%E6%AF%92%E4%BA%8B%E6%95%85%E7%99%BA%E7%94%9F%E3%81%AB%E9%96%A2%E3%81%99%E3%82%8B%E3%81%8A%E8%A9%AB%E3%81%B3%E3%81%A8%E3%81%8A%E7%9F%A5%E3%82%89%E3%81%9B</t>
    <phoneticPr fontId="15"/>
  </si>
  <si>
    <t>客2人が「腸管出血性大腸菌О157」食中毒を発症　福岡市天神の「鉄板焼天神ホルモン 総本店」1日間の営業停止処分</t>
    <phoneticPr fontId="15"/>
  </si>
  <si>
    <t>　客の男女2人に「腸管出血性大腸菌O157」による食中毒を発症させたとして福岡市は、天神の商業施設に入居する飲食店を12月11日から1日間の営業停止処分としました。12月11日から1日間の営業停止処分を受けたのは中央区天神のソラリアステージビルに入居する「鉄板焼天神ホルモン　総本店」です。福岡市によりますと11月17日に「鉄板焼天神ホルモン　総本店」を利用した2つのグループ（計4人）のうち20代の男性1人と50代の女性1人が下痢や血便、腹痛などの症状を訴え腸管出血性大腸菌O157による食中毒と診断されました。
O157による食中毒と診断された2人はともに入院したということですが、現在は回復したということです。
食中毒となった2人はそれぞれ別のグループで店を訪れていて「鉄板焼天神ホルモン　総本店」が提供した食事以外、共通して口にしたものはないということです。感染の原因について、福岡市は「菌に汚染された肉の加熱が不十分だったか、菌に触れた手で食器具や料理に触れたかのいずれかが原因」としています。</t>
    <phoneticPr fontId="15"/>
  </si>
  <si>
    <t>RKB毎日放送</t>
    <rPh sb="3" eb="5">
      <t>マイニチ</t>
    </rPh>
    <rPh sb="5" eb="7">
      <t>ホウソウ</t>
    </rPh>
    <phoneticPr fontId="15"/>
  </si>
  <si>
    <t>https://news.yahoo.co.jp/articles/60087f0c9dfa9529d499c04176fe853810e30e68</t>
    <phoneticPr fontId="15"/>
  </si>
  <si>
    <t xml:space="preserve">「生焼けじゃない？」割ったら“真っ赤”レア状態のハンバーグがSNSで拡散され物議に…保健所の ... </t>
    <phoneticPr fontId="15"/>
  </si>
  <si>
    <t>東京都</t>
    <rPh sb="0" eb="3">
      <t>トウキョウト</t>
    </rPh>
    <phoneticPr fontId="15"/>
  </si>
  <si>
    <t>　東京・武蔵野市のハンバーグ店「吉祥寺バーグ」の提供するレアハンバーグが、SNSで「生焼けでは」と騒動になったことを受け、店は12月10日、販売中止を公式インスタグラムで報告した。最近人気のハンバーグ店には“レア”であることを謳い文句にする店も多いなか、あらためて“レアハンバーグ”について注目が集まっている。同店は、2018年5月にオープンした牛肉100％のハンバーグ店。メニュー表には「表の吉祥寺ハンバーグ（ふっくらジューシーに焼き上げたハンバーグ）」と「裏の吉祥寺ハンバーグ（レアで食べられるハンバーグ）」があり、販売中止となったのは“裏”のほうだ。「24年12月上旬、TikTokのグルメ動画チャンネルが、そのハンバーグを“柔らかすぎて歯茎で食べられるくらい”として紹介しました。動画では、鉄皿上のハンバーグをナイフで半分に割った断面が大きく映されたのですが、それを見ると真っ赤。表面以外まったく火が通っていないように見える状態に、
《生焼けなのでは?》
《これは流石に生すぎる》
《糸引く程の生は流石にヤバい》
《今まで食べたハンバーグの中で1番心配する色》
　などと批判が続出しました。さらに6日になってこの動画がXで取り上げられると、大騒動に発展。お店が保健所の指導を受け、販売中止にしたという経緯です」（グルメ誌ライター）レアなハンバーグをめぐっては今年9月、千葉・船橋市にある「将泰庵diner」で提供されていた、A5ランク黒毛和牛使用の「飲めるハンバーグ」を食した人たちの間で、O157（腸管出血性大腸菌）が原因の食中毒が発生したばかり。生ハンバーグが引き起こす物議に、X上にも、《生のハンバーグを提供するお店がなぜ繁盛するのかまっっっっったく意味がわからない》
《最近なぜ生焼けハンバーグが流行ってるのかわからないんだよなぁ》と疑問を抱く人の声があがっている。</t>
    <phoneticPr fontId="15"/>
  </si>
  <si>
    <t>Yahooニュース</t>
    <phoneticPr fontId="15"/>
  </si>
  <si>
    <t>https://news.yahoo.co.jp/articles/13c5836d299bec2689207369befd918176654663</t>
    <phoneticPr fontId="15"/>
  </si>
  <si>
    <t xml:space="preserve">加熱不十分な「牛レバー」を「牛レバーハム」と販売、社長に罰金命令（京都新聞） </t>
    <phoneticPr fontId="15"/>
  </si>
  <si>
    <t>　十分な加熱処理をせずに牛レバーの加工食品を製造、販売したとされる事件で、京都区検は１１日、食品衛生法違反の罪で、大分県中津市の食肉加工会社「Ｍｅフードシステム」社長（６６）を略式起訴した。京都簡裁は同日、罰金１００万円の略式命令を出した。
　起訴状によると、昨年１１月２７日〜今年６月７日ごろ、生の牛レバーに十分な加熱をせずに加工食品を製造し、注文のあった会社と客に対し「牛レバーハム」の商品名で販売したとしている。京都地検は、社長と共に京都府警に逮捕された同社社員の男性（６６）は不起訴処分にした。処分の理由は明らかにしていない。</t>
    <phoneticPr fontId="15"/>
  </si>
  <si>
    <t>https://topics.smt.docomo.ne.jp/article/kyoto_np/region/kyoto_np-20241211201535</t>
    <phoneticPr fontId="15"/>
  </si>
  <si>
    <t>京都府</t>
    <rPh sb="0" eb="3">
      <t>キョウトフ</t>
    </rPh>
    <phoneticPr fontId="15"/>
  </si>
  <si>
    <t>京都新聞</t>
    <rPh sb="0" eb="4">
      <t>キョウトシンブン</t>
    </rPh>
    <phoneticPr fontId="15"/>
  </si>
  <si>
    <t xml:space="preserve">鳥料理店で 20代の 6人が食中毒、下痢や腹痛訴え…一部からカンピロバクター検出 </t>
    <phoneticPr fontId="15"/>
  </si>
  <si>
    <t>　松山市保健所は9日、同市三番町の飲食店「焼き鳥　鳥料理　まごころ」で11月23日に食事をした20歳代の男女6人が、下痢や腹痛などの症状を訴え、このうち4人から食中毒菌のカンピロバクターを検出したと発表した。全員が快方に向かっているという。
　同保健所は食品衛生法に基づき、同店を9日から2日間の営業停止処分とした。</t>
    <phoneticPr fontId="15"/>
  </si>
  <si>
    <t>愛媛県</t>
    <rPh sb="0" eb="3">
      <t>エヒメケン</t>
    </rPh>
    <phoneticPr fontId="15"/>
  </si>
  <si>
    <t>讀賣新聞</t>
    <rPh sb="0" eb="4">
      <t>ヨミウリシンブン</t>
    </rPh>
    <phoneticPr fontId="15"/>
  </si>
  <si>
    <t>https://news.yahoo.co.jp/articles/4b372a878638b9eca4097b6968a57c9b45e699ed</t>
    <phoneticPr fontId="15"/>
  </si>
  <si>
    <t xml:space="preserve">スイセン食べ３人食中毒 自宅の菜園で採取、ニラと間違える 岐阜市 | 岐阜新聞デジタル </t>
    <phoneticPr fontId="15"/>
  </si>
  <si>
    <t>岐阜新聞</t>
    <phoneticPr fontId="15"/>
  </si>
  <si>
    <t>岐阜県</t>
    <rPh sb="0" eb="3">
      <t>ギフケン</t>
    </rPh>
    <phoneticPr fontId="15"/>
  </si>
  <si>
    <t>　岐阜市は９日、同市内の自宅で今月５日にニラと間違えてスイセンの葉を食べた２０～４０代の女性３人が吐き気やしびれなどの症状を訴え、食中毒と判断したと発表した。３人はいずれも快方に向かっている。県内の不審者情報など地図表示サービス開始。詳細はこちら
　市保健所によると、３人は家族で、自宅の家庭菜園に生えていたスイセンをニラと間違えて採取し野菜スープにして調理。１０～４０分後に症状が現れた。診察した医療機関からの連絡で発覚した。市は、「有毒植物には野菜や食用植物と非常に似たものがある。間違いなく食用だと判断できない植物は食べないでほしい」と注意を呼びかけている。</t>
    <phoneticPr fontId="15"/>
  </si>
  <si>
    <t>https://www.gifu-np.co.jp/articles/-/477336</t>
    <phoneticPr fontId="15"/>
  </si>
  <si>
    <t>学校給食で46人発症『集団食中毒』 「フィッシュチリソース」が原因 聞き慣れない「ヒスタミン食中毒」とは…</t>
    <phoneticPr fontId="15"/>
  </si>
  <si>
    <t xml:space="preserve">　長野県は9日、学校給食を食べた児童・生徒、教職員計46人が、食中毒症状を訴えたと発表。11人が医療機関受診
県の健康福祉部によると、今月4日午後1時ごろから、白馬村学校給食センターが作った給食を食べた児童ら46人が、顔面の発赤、発疹、下痢などの症状を呈した。その後、症状を訴えた11人が医療機関を受診。現在は全員快方に向かっている。
「フィッシュチリソース」が原因:  保健所が、当日のメニューを調査したところ、カジキの「フィッシュチリソース」から、ヒスタミンを検出。
ヒスタミンによる食中毒と断定し、給食センターを2日間の『食事供給停止処分』とした。  加熱しても分解されにくい
『ヒスタミン食中毒』は、食べ物に含まれるヒスタミンという物質によって引き起こされる食中毒。鮮度が低下したことにより、ヒスタミンが多く蓄積された魚介類や、その加工品を食べた後に発症するケースが多い。ヒスタミンは加熱しても分解されにくいため、一度蓄積されてしまうと取り除くことが困難。
過去には、都内の社員食堂で提供された「イワシの蒲焼き」で、127人がヒスタミン食中毒を発症した。
そのため、保健所は
①魚介類、特に青魚(イワシ、サンマ、サバなど)は、できるだけ早く調理して食べる。
②冷蔵庫内が十分に冷えているか、定期的に確認。
③冷蔵庫内に詰め過ぎない（庫内の7割までが目安）。
④「多少古くても加熱すれば大丈夫」と過信しないように、呼びかけている
</t>
    <phoneticPr fontId="15"/>
  </si>
  <si>
    <t>長野県</t>
    <rPh sb="0" eb="3">
      <t>ナガノケン</t>
    </rPh>
    <phoneticPr fontId="15"/>
  </si>
  <si>
    <t>TREND NEWS CASTER</t>
    <phoneticPr fontId="15"/>
  </si>
  <si>
    <t>https://news.biglobe.ne.jp/trend/1210/tnc_241210_9965749359.html</t>
    <phoneticPr fontId="15"/>
  </si>
  <si>
    <t xml:space="preserve">	写真：カジキ、常温解凍が長すぎ食中毒 児童生徒ら４６人給食食べ、長野</t>
    <phoneticPr fontId="15"/>
  </si>
  <si>
    <t>　長野県は９日、白馬村の小中学校３校で給食を食べた児童・生徒と教職員計４６人が発熱や発疹などの症状を訴えた原因は、調理するカジキの常温解凍を長くし過ぎたため、雑菌が繁殖したことによる食中毒だったと発表した。　</t>
    <phoneticPr fontId="15"/>
  </si>
  <si>
    <t>https://www.okinawatimes.co.jp/articles/-/1487480</t>
    <phoneticPr fontId="15"/>
  </si>
  <si>
    <t>沖縄タイムス</t>
    <rPh sb="0" eb="2">
      <t>オキナワ</t>
    </rPh>
    <phoneticPr fontId="15"/>
  </si>
  <si>
    <t>　</t>
    <phoneticPr fontId="15"/>
  </si>
  <si>
    <t>※2024年 第49週（12/2～12/8） 現在</t>
    <phoneticPr fontId="5"/>
  </si>
  <si>
    <t>https://bangkokshuho.com/thaisanmenkiji-1748/</t>
    <phoneticPr fontId="83"/>
  </si>
  <si>
    <t xml:space="preserve"> タイ中部ペチャブン県ロムサク郡の食品工場で先ごろ、掃除のために魚を発酵させるタンクの中に入った工場のマネジャーや工場主の親類を含む30～76歳の男性計５人が死亡する事故が起きた。県の防災課が警察に事故発生を連絡するとともに検視を要請した。関係筋によれば、タンクの中は発酵時に発生するガスが充満していて中に入った人たちは酸欠で死亡した可能性があるとのことだ。</t>
    <phoneticPr fontId="83"/>
  </si>
  <si>
    <t>https://news.yahoo.co.jp/articles/89deeec485994846e1ad3797beaea90fba713f14</t>
    <phoneticPr fontId="83"/>
  </si>
  <si>
    <t xml:space="preserve"> （ブルームバーグ）： 米製菓大手モンデリーズ・インターナショナルによるチョコレートメーカー米ハーシーの予備的な買収提案を巡り、同社の主要株主が提案を拒否したことが事情に詳しい複数の関係者の話で分かった。売上高が計約500億ドル（約７兆6200億円）に上る食品大手誕生に向けた動きは立ち消えになる可能性がある。
同社の議決権の約80％を保有するハーシー・トラストが提示額が低過ぎるとして拒否した。関係者が非公開の情報として匿名を条件に語った。ハーシー・トラストはハーシーのクラスＢ株ほぼ全てを保有しており、同社を巡るいかなる取引もハーシー・トラストの支持が必要になる。ブルームバーグ・ニュースは今週、事情に詳しい複数の関係者の話としてモンデリーズがハーシーに予備的な打診を行ったと報じていた。ハーシー・トラストは過去にも議決権を行使してディールを阻止した経緯がある。2016年にはハーシー買収について協議していたモンデリーズが230億ドルの提案を拒否され、協議を打ち切った。ハーシーの広報担当者はコメントを控えた。モンデリーズとハーシー・トラストの担当者とはすぐには連絡が取れなかった。今回の買収提案は、カカオ価格高騰と消費者の節約志向に直面するハーシーの課題を浮き彫りにした形だ。加工食品業界は販売減や成長鈍化、世界的な消費軟化に苦しんでいる。消費者が値上げに抵抗し健康志向を強める中で、企業側は販売強化のためイノベーションや新市場に注目しており、こうした動きが業界再編につながる可能性がある。
原題：Hershey’s Main Owner Said to Snub Mondelez Offer as Too Low (1)（抜粋）
--取材協力：Deena Shanker、Ruth David、Vinicy Chan.</t>
    <phoneticPr fontId="83"/>
  </si>
  <si>
    <t>タイ</t>
    <phoneticPr fontId="83"/>
  </si>
  <si>
    <t>米国</t>
    <rPh sb="0" eb="2">
      <t>ベイコク</t>
    </rPh>
    <phoneticPr fontId="83"/>
  </si>
  <si>
    <t>https://www.jetro.go.jp/biznews/2024/12/3ac576ac70af9246.html</t>
    <phoneticPr fontId="83"/>
  </si>
  <si>
    <t xml:space="preserve"> 英国政府は12月11日、英国の食料安全保障に関する報告書を公表外部サイトへ、新しいウィンドウで開きますした。同報告書は2020年農業法において3年に1度、議会に提出することが義務付けられており、2021年に続いて2回目の報告書となる。2021年報告書では、新型コロナ禍の影響による食品サプライチェーンの混乱と政府の対応などについてケーススタディが示されたが、2024年報告書では、2022年2月に勃発したロシアによるウクライナ侵略などが食品サプライチェーンに及ぼした影響に関する分析が多く示された。特に、2022年2月以降のロシア軍による黒海の利用制限および2023年11月以降の紅海におけるフーシ派の船舶攻撃をケーススタディとして取り上げ、海上貿易のチョークポイント（注）が世界の食料安全保障に与える影響に注視する必要性を指摘した。また、気候変動の影響について、2021年報告書のように単一の指標での分析ではなく、国連の気候変動に関する政府間パネル（IPCC）の気候変動シナリオを用いたシミュレーションを基に統合的に分析し、温暖化による異常気象の可能性が高まることで、英国の食料安全保障にとって重大なリスクとなることを指摘した。地政学的事象と気候事象の影響により、エネルギーや肥料などの食料生産への投入物や食料自体の価格が上昇したことで、英国の食料インフレは2023年に45年ぶりの高水準となった。2021年1月から2024年8月までの間に英国の食料価格は31.6％上昇しており、食料不安を感じる世帯の割合（注2）は、2019年度（2019年4月～2020年3月）から2022年度にかけて8％から10％に増加した。
  報告書では、英国の食料安全保障について、「食は国民生活に欠かせないものであり、英国国民が何をどのように食べるかは、国民の健康、福祉、生産性および幸福に影響する。英国が食料にアクセスし、健康的な食事をとれるかどうかを監視することは非常に重要」と述べている。
（注1）物資輸送路として使われている狭い海峡。
（注2）英国労働・年金省が毎年実施する「世帯資源調査」で、インタビュー直前の30日間の当該世帯の食料入手状況に関する設問の回答を基に、世帯の食料安全保障状況を4段階に分類したうち「低い」と「非常に低い」の合計。</t>
    <phoneticPr fontId="83"/>
  </si>
  <si>
    <t>英国</t>
    <rPh sb="0" eb="2">
      <t>エイコク</t>
    </rPh>
    <phoneticPr fontId="83"/>
  </si>
  <si>
    <t>https://jp.reuters.com/markets/global-markets/AL73CG4ONFN3XCJCTCPE5HL7IQ-2024-12-11/</t>
    <phoneticPr fontId="83"/>
  </si>
  <si>
    <t>　米クラフト・ハインツ(KHC.O), opens new tab、モンデリーズ(MDLZ.O), opens new tab、コカ・コーラ(KO.N), opens new tabなど大手食品会社に対し、子供にとって中毒性が高い「超加工食品」を製造・販売し、慢性疾患を引き起こしたとして、１０日に米国で新たな訴訟が起こされた。訴えを起こしたのはペンシルベニア州に住むブライス・マルティネス氏で、これらの企業の製品を摂取した結果、１６歳で２型糖尿病と非アルコール性脂肪性肝疾患を発症したと主張している。同氏の弁護士はこの種の訴訟は初めてと指摘した。
訴えられている企業はほかに、ポスト・ホールディングス(POST.N), opens new tab、ペプシコ(PEP.O), opens new tab、ゼネラル・ミルズ(GIS.N), opens new tab、ネスレ(NESN.S), opens new tabの米国部門、ＷＫケロッグ(KLG.N), opens new tab、マース、ケラノバ (K.N), opens new tab、コナグラ(CAG.N), opens new tab。
これらの企業は自社製品が有害であることを認識しながらも、中毒性を最大限に高めることを意図して商品を開発してきたと原告側は主張している。損害賠償の額は未定。
広告 - スクロール後に記事が続きます。食品・飲料メーカーが加盟する業界団体、コンシューマー・ブランズ・アソシエーションは声明で、「超加工食品の科学的定義については、現在のところ合意されたものはない」と指摘。「加工されているという理由のみで食品を不健康なものと分類したり、栄養素の含有量を考慮せず食品を悪者扱いしたりすることは、消費者に誤解を与え健康格差を悪化させる」と批判した。高度に加工された食品がさまざまな慢性的な健康問題に関連しているという証拠が近年増えている。研究者が超加工食品と呼ぶ食品には、食品から抽出した物質や人工的に合成した物質を原料とするスナック菓子や清涼飲料水などが含まれる。</t>
    <phoneticPr fontId="83"/>
  </si>
  <si>
    <t>https://www.nikkei.com/article/DGXZQOGN09CF30Z01C24A2000000/</t>
    <phoneticPr fontId="83"/>
  </si>
  <si>
    <t>　9日の米株式市場でダウ工業株30種平均は3日続落し、前週末比240ドル安の4万4401ドルで取引を終えた。今週発表される予定の11月の物価指標を見極めようと、買いを控える参加者が多かった。この日、米メディアは相次いで着色料の「赤色3号」が禁じられる可能性が高まっていることについて報じた。大手製菓のケラノバや、着色料メーカーのセンシエント・テクノロジーズの株価が下げた。米大統領選後、ロバート・…あとは有料記事です。</t>
    <rPh sb="202" eb="206">
      <t>ユウリョウキジ</t>
    </rPh>
    <phoneticPr fontId="83"/>
  </si>
  <si>
    <t>https://news.nissyoku.co.jp/news/kwsk20241129042958097</t>
    <phoneticPr fontId="83"/>
  </si>
  <si>
    <t>　国内労働人口の4割がいまだ従事しているとされるタイの農業で、国によるDX推進や流通合理化などに食品メーカーの活動も加わる形で農家の収入を増やそうという取り組みが広がっている。農業従事者は国民の食と健康を守るという重要なポジションにいながら、都市労働者に比べて生産性や手取り収入が極めて低いという境遇に据え置かれてきた。時には選挙での得票を狙って政党や政治団体が一時金の支給など大衆迎合策を展開したこともあったが抜本的とは言い難く、解決は先送りされてきた。今度こそ本当の地位向上に・・・あとは有料記事です。</t>
    <rPh sb="246" eb="250">
      <t>ユウリョウキジ</t>
    </rPh>
    <phoneticPr fontId="83"/>
  </si>
  <si>
    <t>https://jp.reuters.com/world/environment/CU5HN5Y5HRPPBP6BPLZBRNK27Y-2024-12-06/</t>
    <phoneticPr fontId="83"/>
  </si>
  <si>
    <t>ブラジルとベトナムの天候不良により、コーヒー豆の国際価格が約５０年ぶりの高値に急騰している。食品メーカーのネスレ(NESN.S), opens new tabなどは値上げを余儀なくされ、生活費の高騰に苦しむ消費者はより安価なコーヒーを求めている。価格高騰は今年収穫する農家にとって追い風だが、トレーダーは取引所でのヘッジコストが増えるほか、事前購入した豆の受け渡しを確保する必要に迫られる。
＜価格上昇の要因＞
過去３年間、コーヒー豆はブラジルとベトナムの悪天候の影響を受け、世界的な供給量が需要に追いついていない。在庫は枯渇し、米インターコンチネンタル取引所（ＩＣＥ）のコーヒー先物指標価格は１ポンド当たり３．３６ドルに達した。これはブラジルのプランテーション（大規模農園）が広く雪害に遭った１９７７年以来の高値。しかし、当時の方が消費者への打撃はずっと大きかった。インフレ分を調整すると、７７年の１ポンド＝３．３６ドルは現在の１７．６８ドルに相当する。</t>
    <phoneticPr fontId="83"/>
  </si>
  <si>
    <t>https://news.yahoo.co.jp/articles/898c7f702b1618226bec47dae08d700ab4d8baf9</t>
    <phoneticPr fontId="83"/>
  </si>
  <si>
    <t>　物語コーポレーション（本社豊橋市）は中国・上海市に天ぷら専門店を出店した。天ぷら専門店を開設するのは国内外で初めて。中国本土ではハンバーグ、カニ料理、焼き肉に次ぐ４業態目で、現地の和食需要を取り込む。担当者は「今後、中国で天ぷら専門店の基盤づくりを進める」と話している。</t>
    <phoneticPr fontId="83"/>
  </si>
  <si>
    <t>中国</t>
    <rPh sb="0" eb="2">
      <t>チュウゴク</t>
    </rPh>
    <phoneticPr fontId="83"/>
  </si>
  <si>
    <t>https://www.jetro.go.jp/biznews/2024/12/2589cd8f4c002460.html</t>
    <phoneticPr fontId="83"/>
  </si>
  <si>
    <t>　アラブ首長国連邦（UAE）のドバイ首長国は、2025年1月1日から再度、30％の酒税をアルコール飲料に課すと複数の現地報道が伝えた（12月6日付「ハリッジ・タイムズ（Khaleej Times）」、12月5日付「CATERER」）。ドバイ首長国は2023年1月1日から30％の酒税を期限付き措置として撤廃していた（2023年1月6日記事参照）。ドバイ首長国にアルコール飲料を輸入するには、政府系の2社の酒類輸入卸〔Maritime and Mercantile International (MMI)、African Eastern〕を通す必要があるが、報道によると、ドバイ市内のレストランやホテルに対し、この2社から酒税再徴収の連絡があったという。
　一方、オランダのビールメーカー、ハイネケンとMMIの合弁事業のシロッコ（Sirocco）が湾岸地域初の大型ビール醸造所をドバイに開設する予定と報じられた（11月29日付「The Drinks Business」）。これは、歴史的にアルコール飲料の販売と消費に厳しい規制が敷かれてきたイスラム国家にとっては画期的な出来事だ。この醸造所は2025年後半までに建設を開始し、2027年末までに開業する予定だ。</t>
    <phoneticPr fontId="83"/>
  </si>
  <si>
    <t>アラブ首長国連邦</t>
    <rPh sb="3" eb="5">
      <t>シュチョウ</t>
    </rPh>
    <rPh sb="5" eb="6">
      <t>コク</t>
    </rPh>
    <rPh sb="6" eb="8">
      <t>レンポウ</t>
    </rPh>
    <phoneticPr fontId="83"/>
  </si>
  <si>
    <t>https://news.nissyoku.co.jp/news/ozawa20241206113655710</t>
    <phoneticPr fontId="83"/>
  </si>
  <si>
    <t>　ヤクルト本社は6日、中国における基盤強化に向けた事業再編手続きを開始すると発表した。中国ヤクルトの100％子会社である上海ヤクルトの解散手続きなど、上海エリアにおける製造・営業部門変革に着手。同国市場におけるさらなる競争力向上と持続可能な成長を目指す。
　今後も中国事業を継続し、事業発展を目指す方針は変更せず、リソース集約化で効率的な運営と事業拡大を目指す。その一環として、上海ヤクルトを解散し、新たに中国ヤクルト上海支店を設立して上海ヤクルトの営業部…あとは有料記事です。</t>
    <rPh sb="232" eb="236">
      <t>ユウリョウキジ</t>
    </rPh>
    <phoneticPr fontId="83"/>
  </si>
  <si>
    <t>https://news.yahoo.co.jp/articles/d16a4c6c60b98e5ae743303e5edb8feb8fa903d7</t>
    <phoneticPr fontId="83"/>
  </si>
  <si>
    <t xml:space="preserve"> 米製菓大手モンデリーズ・インターナショナルが、チョコレートメーカーの米ハーシー買収を検討していると、事情に詳しい複数の関係者が明らかにした。買収が成立すれば、売上高が合わせて500億ドル（約７兆5500億円）に近い巨大食品企業が誕生する。シカゴに本社を置くモンデリーズは、統合の可能性について予備的な打診を行ったと、関係者は匿名を条件に話した。
  ９日の米株式市場でハーシーの株価は一時19％高。日中ベースで約８年ぶりの大幅上昇となった。ニューヨーク時間午後０時49分現在では約14％高で、時価総額は400億ドル。モンデリーズは２％下げており、時価総額は約820億ドル。モンデリーズは2016年にもハーシーの買収を目指したことがあるが、当時は230億ドルでの買収提案がハーシーに拒否され、交渉から退いていた。ブルームバーグのデータによると、ペンシルベニア州に本社を置くハーシーの企業価値は債務も含め約450億ドル。統合が実現すれば、今年最大の合併・買収（Ｍ＆Ａ）であるスナック菓子メーカーのマースによる360億ドル弱でのケラノバ買収を上回る規模になる。
いかなる取引もハーシーの経営権を握る信託「ハーシー・トラスト」の支持が必要になる。ハーシー・トラストは同社のクラスＢ株ほぼ全てを保有し、同社議決権の約80％を有している。同信託は保有資産の分散化を図るため、ハーシー株の一部売却を徐々に進めてきた。ハーシー・トラストが買収を支持すれば、他の企業からも同社買収に関心が寄せられる可能性があると、関係者らは語った。ＣＦＲＡリサーチのアナリスト、アルン・スンダラム氏は、ネスレといった世界的なスナック菓子大手が買い手候補になり得るとの見方を示した。関係者によれば、協議は初期段階にあり、合意につながるという確実性はない。モンデリーズの担当者はコメントを控えた。ハーシーの担当者は市場のうわさについてはコメントしないと述べた。ハーシー・トラストの広報担当者からはまだ返答が得られていない。</t>
    <phoneticPr fontId="83"/>
  </si>
  <si>
    <t>タイ、農家の収入増へ　国や食品メーカーの取り組み広がる 　日本食糧新聞社</t>
  </si>
  <si>
    <t>情報BOX：コーヒー豆高騰の理由、カフェの値段にどう影響　ロイター</t>
  </si>
  <si>
    <t>ドバイ首長国が30％の酒税を再導入、2025年1月1日から(アラブ首長国連邦) ｜ ビジネス短信 ―ジェトロ</t>
  </si>
  <si>
    <t>ヤクルト本社、中国事業再編へ　上海エリアの改革着手 - 日本食糧新聞・電子版</t>
  </si>
  <si>
    <t>チョコレートの米ハーシー、モンデリーズが買収を模索－関係者（Bloomberg）</t>
  </si>
  <si>
    <t xml:space="preserve">中国・上海で新業態　国内外初、天ぷら専門店　物語コーポレーション（中部経済新聞） </t>
  </si>
  <si>
    <t>さらば着色料、ケネディ氏・FDAが包囲網　食品株に逆風 - 日本経済新聞</t>
  </si>
  <si>
    <t>「超加工食品」巡り米国で健康被害訴訟、大手食品会社を提訴 ｜ ロイター</t>
  </si>
  <si>
    <t xml:space="preserve">英政府、食料安全保障に関する報告書を公表、食料インフレの影響は深刻(英国) ｜ ビジネス短信 </t>
  </si>
  <si>
    <t xml:space="preserve">チョコレート米ハーシー主要株主、モンデリーズの買収提案を拒否（Bloomberg） </t>
  </si>
  <si>
    <t>食品工場の魚発酵のタンク内で工場マネジャーら５人が死亡　酸欠の可能性　ペチャブン県</t>
  </si>
  <si>
    <t>2024年第48週（11月25日〜12月1日）</t>
    <phoneticPr fontId="83"/>
  </si>
  <si>
    <t>結核例　257例</t>
    <rPh sb="7" eb="8">
      <t>レイ</t>
    </rPh>
    <phoneticPr fontId="5"/>
  </si>
  <si>
    <t xml:space="preserve">腸管出血性大腸菌感染症54例（有症者37例、うちHUS‌1例）‌
感染地域：‌国内42例、埼玉県/ネパール1例、韓国2例、国内・国外不明9例国内の感染地域：‌東京都4例、鹿児島県4例、北海道3例、茨城県3例、大阪府3例、福岡県3例、千葉県2例、石川県2例、岐阜県2例、
熊本県2例、宮城県1例、埼玉県1例、福井県1例、山梨県1例、愛知県1例、岡山県1例、広島県1例、長崎県1例、大分県1例、沖縄県1例、東京都/島根県/広島県1例、国内（都道府県不明）3例
</t>
    <phoneticPr fontId="83"/>
  </si>
  <si>
    <t xml:space="preserve">年齢群：‌1歳（1 例 ）、2歳（3 例 ）、4歳（2 例 ）、5歳（2 例 ）、7歳（1 例 ）、
10 代（9 例 ）、20 代（5 例 ）、30代（10例）、40 代（7 例 ）、50代（5例）、
60 代（5 例 ）、70 代（2 例 ）、80 代（1 例 ）、90代以上（1例）
</t>
    <phoneticPr fontId="83"/>
  </si>
  <si>
    <t>血清群・毒素型：‌ ‌O157‌VT1・VT2（13例）、O157‌VT2（11例）、O26‌VT1（7例）、O103‌VT1（3例）、O111‌ VT1・VT2（2例）、
O157‌VT1（2例）、O115‌ VT1（1例）、O165‌VT2（1例）、O91‌VT1‌（1例）、その他・不明（13例）
累積報告数：3,579例（有症者2,217例、うちHUS‌71例．死亡1例）
感染地域：バングラデシュ3例、インド1例、ミャンマー1例</t>
    <phoneticPr fontId="83"/>
  </si>
  <si>
    <t>腸チフス5例</t>
    <phoneticPr fontId="5"/>
  </si>
  <si>
    <t>感染地域：バングラデシュ3例、インド1例、ミャンマー1例</t>
    <phoneticPr fontId="83"/>
  </si>
  <si>
    <t>E型肝炎6例
   感染地域（感染源）：‌北海道3例（豚ホルモン1例、豚舌焼1例、不明1例）、
   宮城県1例（不明）、千葉県1例（不明）、国内（都道府県不明）1例（不明）
 A型肝炎1例 
   感染地域：国内・国外不明</t>
    <phoneticPr fontId="83"/>
  </si>
  <si>
    <t>レジオネラ症46例（肺炎型43例、ポンティアック熱型1例、無症状病原体保有者2例）
‌
感染地域：‌埼玉県5例、愛知県3例、広島県3例、千葉県2例、東京都2例、富山県2例、京都府2例、兵庫県2例、岩手県1例、
宮城県1例、茨城県1例、群馬県1例、神奈川県1例、岐阜県1例、静岡県1例、三重県1例、滋賀県1例、大阪府1例、徳島県1例、愛媛県1例、福岡県1例、佐賀県1例、鹿児島県1例、栃木県/新潟県1例、国内（都道府県不明）3例、国内・国外不明6例
‌年齢群：‌10代（1例）、40代（1例）、50代（5例）、60代（12例）、70代（10例）、80代（12例）、90代以上（5例）
累積報告数：2,261例</t>
    <phoneticPr fontId="83"/>
  </si>
  <si>
    <t>アメーバ赤痢4例（‌ ‌腸管アメーバ症2例、腸管外アメーバ症1例、腸管及び腸管外アメーバ症1例）
‌感染地域：‌神奈川県1例、鹿児島県1例、国内（ 都 道 府 県 不 明 ）1例、国内・国外不明1例
感染経路：性的接触2例（同性間2例）、その他・不明2例
ウイルス性肝炎3例‌ B型肝炎ウイルス2例＿感染経路：その他・不明2例
‌サイトメガロウイルス1例＿感染経路：その他・不明</t>
    <phoneticPr fontId="83"/>
  </si>
  <si>
    <t>2024年第48週</t>
    <rPh sb="4" eb="5">
      <t>ネン</t>
    </rPh>
    <rPh sb="5" eb="6">
      <t>ダイ</t>
    </rPh>
    <rPh sb="8" eb="9">
      <t>シュウ</t>
    </rPh>
    <phoneticPr fontId="83"/>
  </si>
  <si>
    <r>
      <t xml:space="preserve">対前週
</t>
    </r>
    <r>
      <rPr>
        <b/>
        <sz val="14"/>
        <color rgb="FFFF0000"/>
        <rFont val="ＭＳ Ｐゴシック"/>
        <family val="3"/>
        <charset val="128"/>
      </rPr>
      <t>インフルエンザ 　　     　      51%   増加</t>
    </r>
    <r>
      <rPr>
        <b/>
        <sz val="11"/>
        <color rgb="FFFF0000"/>
        <rFont val="ＭＳ Ｐゴシック"/>
        <family val="3"/>
        <charset val="128"/>
      </rPr>
      <t xml:space="preserve">
</t>
    </r>
    <r>
      <rPr>
        <b/>
        <sz val="14"/>
        <color rgb="FFFF0000"/>
        <rFont val="ＭＳ Ｐゴシック"/>
        <family val="3"/>
        <charset val="128"/>
      </rPr>
      <t>新型コロナウイルス          　25% 　増加</t>
    </r>
    <rPh sb="0" eb="3">
      <t>タイゼンシュウゾウカゾウカ</t>
    </rPh>
    <rPh sb="32" eb="34">
      <t>ゾウカ</t>
    </rPh>
    <rPh sb="60" eb="62">
      <t>ゾウカ</t>
    </rPh>
    <phoneticPr fontId="83"/>
  </si>
  <si>
    <t>　上位2種目(賞味期限・アレルギー表記ミス)で全体の　(74%)</t>
    <rPh sb="1" eb="3">
      <t>ジョウイ</t>
    </rPh>
    <rPh sb="4" eb="6">
      <t>シュモク</t>
    </rPh>
    <rPh sb="7" eb="11">
      <t>ショウミキゲン</t>
    </rPh>
    <rPh sb="17" eb="19">
      <t>ヒョウキ</t>
    </rPh>
    <rPh sb="23" eb="25">
      <t>ゼンタイ</t>
    </rPh>
    <phoneticPr fontId="5"/>
  </si>
  <si>
    <t xml:space="preserve">唐木英明氏、日本臨床薬理学会で講演 健康食品の新たな試験法「無処置対照試験」を提案 </t>
    <phoneticPr fontId="83"/>
  </si>
  <si>
    <t xml:space="preserve">　唐木氏は冒頭、過去長い間、薬理学者として健康食品には懐疑的な立場を取っていたと告白。「効果があるなら薬になるはずと思っていた」と述べた。
　健康食品への理解が進んだのは、「食品の機能性評価モデル事業」（2012年）に評価パネル委員として参加したことがきっかけとなった。その後、同事業の成果を活かし、2015年に消費者庁が機能性表示食品制度（保健機能食品）を発足させた。
　同氏は、過去に起きた健康食品によるさまざまな健康被害事例を紹介した。そのほとんどが、「いわゆる健康食品」における過剰摂取や医薬品成分の混入などに基づいていた。
　今年3月に発生した紅麹含有の機能性表示食品にしても、「あくまで製造工程に問題があったのであり、機能性表示食品制度の問題ではなかった」と説明。
　これらの問題に対して、行政サイドでは規制強化を進めることで健康食品のリスクばかりを強調してきた。利用する側の消費者にとって、健康食品に関する情報は誇張した「宣伝」や「表示」ばかりで、有効な選択肢が与えられていないのが実情。これは、「飛びつく前に、よく考えよう」などというパンフレットを普及するばかりで適切な選択の具体的説明をせず、効果は述べずにリスクのみを強調してきた行政や業界団体の責任。「だれが、何のために、どのように使えば、どんな効果があるのか、適切な選択の内容を明らかにすることなく、消費者に対して不誠実な状況にある」と指摘した。
薬理学者が率先して解決すべき問題
　同氏は薬理学者としての自らの経験を踏まえ、「行政がそのように考える根拠はそもそも薬理学者にある」と指摘。かつては、健康食品の有効性をプラセボ対照RCTで示すことは困難で、効果があるならば薬にすればよいと自分も考えていたが、その後、薬理学の研究を見直すことで、「健康食品の試験法としてプラセボ対照RCTが不適切であることに気付いた」、「これは薬理学の問題であり薬理学者が率先して解決すべき問題だと反省を踏まえて考えるようになった」という。なぜプラセボ対照RCTは不適切なのか
　プラセボ対照RCTにおいて、まず被験者（症状）の問題があると説明した。医薬品の被験者は病者のため治療効果は大きいが、健康食品は健康な成人もしくは境界領域の被験者を対象とするために測定できる効果は小さい。すなわち治療効果は小さい。プラセボ対照RCTの原理は、薬物の効果は薬理作用と心因作用を積み上げたものと仮定する「相加仮説」にある。その上で効果全体からプラセボの効果を差し引いた残りを薬理作用と想定している。しかし実際は、両者は並列であることが明らかになっている。多くの医薬品では薬理作用がプラセボ効果よりずっと大きいため、疑似的に相加仮説が成り立ち、引算で薬理作用を検出できる。しかし鎮痛剤や抗うつ剤などの症状が軽微で心因作用が大きい例では、2つの作用の差が小さくなり、引算による薬理作用の検出が困難になる。過去の研究を例示し、「軽度の慢性疼痛の患者では鎮痛剤とプラセボの効果はほぼ同じ」、「軽度または中等度の患者では抗うつ薬とプラセボの効果はほぼ同じ」、「軽症のぜんそくに対してステロイド剤とプラセボの効果はほぼ同じ」などの結果が出ており、同様の臨床結果の例は「数限りない」（唐木氏）。　これらのことから、多くの薬物の臨床試験ではプラセボ対照RCTが利用できるが、薬物とプラセボの効果の差が小さい健康食品にプラセボ対照RCTを使用すると、引算ではその差が検出できないことがしばしば起るのだ。
</t>
    <phoneticPr fontId="83"/>
  </si>
  <si>
    <t>https://wellness-news.co.jp/posts/241215-3/</t>
    <phoneticPr fontId="83"/>
  </si>
  <si>
    <t xml:space="preserve">栄養強化目的の食品添加物も表示義務化、食品表示基準を改正へ - 通販通信ECMO </t>
    <phoneticPr fontId="83"/>
  </si>
  <si>
    <t>　消費者庁は12月13日、食品表示懇談会（湯川剛一郎座長）を開き、加工食品の栄養強化を目的として使用した食品添加物についてもパッケージへの表示を義務づけるため、食品表示法に基づく食品表示基準の改正案を示した。
　今年度内にパブコメ募集
ビタミンCなど本当の目的は酸化防止のケースも
消費者庁は12月13日、食品表示懇談会（湯川剛一郎座長）を開き、加工食品の栄養強化を目的として使用した食品添加物についてもパッケージへの表示を義務づけるため、食品表示法に基づく食品表示基準の改正案を示した。</t>
    <phoneticPr fontId="83"/>
  </si>
  <si>
    <t>https://www.tsuhannews.jp/shopblogs/detail/73969</t>
    <phoneticPr fontId="83"/>
  </si>
  <si>
    <t xml:space="preserve">【速報】エスエスケイフーズ、4月製造分から賞味期限表示順次変更へ - 日本食糧新聞・電子版 </t>
    <phoneticPr fontId="83"/>
  </si>
  <si>
    <t>　【静岡】エスエスケイフーズは10日、25年4月製造分から順次、食品ロス削減と物流効率化に向けた取組みの一環として、家庭用・業務用のマヨネーズ類、ドレッシング類の商品の賞味期限表示を「年月日」から「年月」に変更すると発表した。（宇佐見勇一）　※詳細は後日電子版にて掲載いたします。</t>
    <phoneticPr fontId="83"/>
  </si>
  <si>
    <t>https://news.nissyoku.co.jp/flash/1126466</t>
    <phoneticPr fontId="83"/>
  </si>
  <si>
    <t xml:space="preserve">厚労省、ガイドライン取りまとめへ 第4回食べ残しの持ち帰りGL検討会 </t>
    <phoneticPr fontId="83"/>
  </si>
  <si>
    <t>　厚生労働省は6日、「第４回食べ残しの持ち帰りに関する食品衛生ガイドライン検討会」を開催し、取りまとめ案に対する意見を求めた。同検討会は、ガイドライン（GL）による消費者や事業者の意識変化や行動変容に期待、食品ロス削減に寄与することを目的としている。冒頭、事務局からガイドライン（GL）の体系と基本的な考え方を説明した。過去3回の会合で得られた意見を集約し、GLのタイトルには「消費者及び事業者に向けた」との文言を追加し、「消費者及び事業者に向けた食べ残しの持ち帰りに関する食品衛生ガイドライン」とした。同案は主に、その背景・基本的考え方や使い方などで構成されており、食品衛生に関する留意事項は、消費者に関する留意事項、事業者に関する留意事項、そして共通する留意事項の3パートに分けて構成されている。GLでは、事業者に対する留意事項として「マニュアルの作成や従業員教育の必要性」に言及している。また、食中毒などの健康被害情報を探知した場合、速やかに保健所に連絡し、同所の指示に従うことを求めている。
　容器への移し替えについては原則、消費者が実施。持ち帰りのための容器については、衛生的に保管し清潔な容器や器具を事業者が提供することとしている。
　また、消費者が持ち帰る場合、速やかな帰宅・喫食を促すなどの持ち帰りの際の注意点を伝達することを求めている。
　他方、消費者は持ち帰りの際には、事業者が示す注意事項を理解した上で必要な衛生上の取り扱いを認識、遵守し速やかに帰宅して喫食すること。消費者の衛生管理の不備に起因する健康被害などについては「消費者の自己責任」とした。最後に、同省健康・生活衛生局の大坪寛子局長が挨拶した。「持ち帰りに限らず、消費者の判断に資することのできる（有意義な）提言をいただいた」とし、今回の会合で交わされた意見に基づき若干修文の上で最終の取りまとめを行い、消費者庁が食べ残しに関する法的課題について検討を進めてきた「食べ残し持ち帰り促進ガイドライン」と統合した上で、来年4月1日からの運用が始まる。</t>
    <phoneticPr fontId="83"/>
  </si>
  <si>
    <t xml:space="preserve">今年度最初の食品表示懇談会開催 令和5年度の取りまとめなど課題を議論 </t>
    <phoneticPr fontId="83"/>
  </si>
  <si>
    <t>　消費者庁は13日、「令和6年度食品表示懇談会」を開催する。
　今年3月に取りまとめた報告書に基づいて設置した「食品表示へのデジタルツール活用検討分科会」、「個別品目ごとの表示ルール見直し検討分科会」からの提言などについて議論する。
＜開催概要＞
日　時：12月13日（金）午後2時～4時
会　場：㈱シード・プランニング セミナールーム
（東京都文京区湯島3丁目19番11号 湯島ファーストビル1F）
＜議　題＞
① 令和6年度食品表示懇談会開催要領
② 令和5年度食品表示懇談会の取りまとめについて
③ 食品表示へのデジタルツール活用検討分科会について
④ 個別品目ごとの表示ルール見直し検討分科会について
⑤ 食品表示基準改正について
⑥ その他
傍聴の申込など詳細はこちらから（消費者庁HPより）</t>
    <phoneticPr fontId="83"/>
  </si>
  <si>
    <t>https://wellness-news.co.jp/posts/241109-1/</t>
    <phoneticPr fontId="83"/>
  </si>
  <si>
    <t xml:space="preserve">【危機】中国産“シャインマスカット”から残留農薬 日本産への風評被害懸念「全体の問題として ... </t>
    <phoneticPr fontId="15"/>
  </si>
  <si>
    <t>　優れた味と、高い品質で世界を魅了する日本の“ブランド果実”。しかし、今、その積み上げてきた“ブランド”を傷つけられる事案が、世界中で起きているといいます。
10月24日には、タイの市民団体が中国産の「シャインマスカット」から、法で定められた値を超える残留農薬を検出したと発表。タイ政府側は「よく洗えば大丈夫」だと危険性を否定しましたが、それでも「洗浄しても毒が残っている」「中国人は命よりお金が大事なのか」など批判が殺到しました。この騒動は瞬く間に東南アジアの国々に拡大…。インドネシアでも政府が調査する事態となりました。マレーシアで働く阿部さんによると、スーパーで売られている中国産のシャインマスカットの販売価格が暴落しているといいます。
　見たらすごい値段が安かったので、どうしたことかな?と思って見たら中国産だったということで。最近の値段は特に下がっていると、「暴落」と言っていいくらい下がっているという状況だと思います。その価格は「350円」。さらに、 現地で“中国産”を食べたことがあるという人は、その味についても違和感を覚えたといいます。
マレーシアで中国産のシャインマスカットを食べた人:
果汁そのものはあるんですけども、酸味が少し強かったのと甘みも少し少なかったので、やっぱり日本のシャインマスカットとは全然違うなと感じました。
日本のシャインマスカットとは異なる“味”。
また、東南アジアでは中国産が主流になっているため、シャインマスカットの原産地を中国だと誤解している人も少なくないというのです。
日本でブドウ農家を営む「林ぶどう研究所」の林慎悟さんは、国産のシャインマスカットへの影響を懸念し、“正規品”と証明するタグをつけ始めています。
「林ぶどう研究所」林慎悟さん:
ブランド毀損ですよね、イメージが悪くなると、当然、購買意欲が消費者からそがれてきて、さらにそこから価格がだんだん下がっていくということが起きてくる。
（もはや）怒っているよりは、「守らなくてはいけない」という機運を作る方が建設的かなと。</t>
    <phoneticPr fontId="15"/>
  </si>
  <si>
    <t xml:space="preserve">山形セルリー 一部残留農薬基準超過〔リコールプラス〕 - 農業ビジネス </t>
    <phoneticPr fontId="15"/>
  </si>
  <si>
    <t>　2024年10月28日から10月31日 ②2024年11月10日から11月20日 に、東京青果・新宿ベジフル・東一川崎中央青果・JA全農青果センター山形・全農ライフサポート山形・仙台あおば青果・羽黒のうきょう食品加工・丸果庄内青果・山形丸果中央青果 で販売した「山形セルリー」において、残留農薬成分の基準値超過「テフルベンズロン(殺虫剤成分)検出基準値0.01ppmのところ0.07pmの検出 」が判明したため、自主回収するとリコールプラス。</t>
    <phoneticPr fontId="15"/>
  </si>
  <si>
    <t xml:space="preserve">しゅんぎく 一部残留農薬基準超過 - フーズチャネル </t>
    <phoneticPr fontId="15"/>
  </si>
  <si>
    <t>　11月21日に東一神田青果、11月22日に横浜丸中青果、11月26日に東一神田青果 へ出荷した「しゅんぎく」において、一部残留農薬基準超過が判明したため、自主回収する。これまで健康被害の報告はない。(リコールプラス編集部)(リコールプラス)</t>
    <phoneticPr fontId="15"/>
  </si>
  <si>
    <t xml:space="preserve">【家事ヤロウ】超豪華芸能人「最強自宅めし BEST10」レシピまとめ（2024/12/3） </t>
    <phoneticPr fontId="15"/>
  </si>
  <si>
    <t>　これまで家事に向き合って来なかった家事初心者の３人が家事をゼロから学ぶドキュメントバラエティー『家事ヤロウ』。
今日はこれまでに紹介した超豪華芸能人の自宅めしの中から、総勢10名のBESTレシピを一挙公開！
キムタク VS 黒柳徹子 VS 大泉洋 VS 石原さとみ VS 新垣結衣…豪華芸能人(秘)自宅めしベスト10発表！北川景子×納豆焼き飯＆高畑充希×お好み焼き＆松たか子感動の塩むすび！？</t>
    <phoneticPr fontId="15"/>
  </si>
  <si>
    <t>毎週　　ひとつ　　覚えていきましょう</t>
    <phoneticPr fontId="5"/>
  </si>
  <si>
    <t>今週のお題( 調理する加熱温度・時間をきめていますか)</t>
    <rPh sb="11" eb="13">
      <t>カネツ</t>
    </rPh>
    <rPh sb="13" eb="15">
      <t>オンド</t>
    </rPh>
    <rPh sb="16" eb="18">
      <t>ジカン</t>
    </rPh>
    <phoneticPr fontId="5"/>
  </si>
  <si>
    <t>　↓　職場の先輩は以下のことを理解して　わかり易く　指導しましょう　↓</t>
    <phoneticPr fontId="5"/>
  </si>
  <si>
    <t>加熱調理することで原材料に付着していた細菌が減少します</t>
    <rPh sb="0" eb="2">
      <t>カネツ</t>
    </rPh>
    <rPh sb="2" eb="4">
      <t>チョウリ</t>
    </rPh>
    <rPh sb="9" eb="12">
      <t>ゲンザイリョウ</t>
    </rPh>
    <rPh sb="13" eb="15">
      <t>フチャク</t>
    </rPh>
    <rPh sb="19" eb="21">
      <t>サイキン</t>
    </rPh>
    <rPh sb="22" eb="24">
      <t>ゲンショウ</t>
    </rPh>
    <phoneticPr fontId="5"/>
  </si>
  <si>
    <t>第一次産品には食中毒の病原菌が付着している可能性があります。
これらの病原菌は過熱して取り去らない限り提供できません。</t>
    <rPh sb="0" eb="1">
      <t>ダイ</t>
    </rPh>
    <rPh sb="1" eb="3">
      <t>イチジ</t>
    </rPh>
    <rPh sb="3" eb="5">
      <t>サンピン</t>
    </rPh>
    <rPh sb="7" eb="10">
      <t>ショクチュウドク</t>
    </rPh>
    <rPh sb="11" eb="14">
      <t>ビョウゲンキン</t>
    </rPh>
    <rPh sb="15" eb="17">
      <t>フチャク</t>
    </rPh>
    <rPh sb="21" eb="24">
      <t>カノウセイ</t>
    </rPh>
    <rPh sb="35" eb="38">
      <t>ビョウゲンキン</t>
    </rPh>
    <rPh sb="39" eb="41">
      <t>カネツ</t>
    </rPh>
    <rPh sb="43" eb="44">
      <t>ト</t>
    </rPh>
    <rPh sb="45" eb="46">
      <t>サ</t>
    </rPh>
    <rPh sb="49" eb="50">
      <t>カギ</t>
    </rPh>
    <rPh sb="51" eb="53">
      <t>テイキョウ</t>
    </rPh>
    <phoneticPr fontId="5"/>
  </si>
  <si>
    <t xml:space="preserve">      注意すべき原材料と病原菌
　　　1.　牛肉、内臓肉・・・・ベロ毒素陽性大腸菌*
　　　　　　　　　　　　　　　　　カンピロバクター属菌*
　　　2.　鶏卵、うずら卵・・・サルモネラ属菌*
　　　3.　鶏肉、羊肉・肉・・・カンピロバクター属菌*
　　　4.　牡蠣、二枚貝・・・・ノロウイルス**
　　　5.　海産魚貝類・・・・・腸炎ビブリオ*</t>
    <rPh sb="6" eb="8">
      <t>チュウイ</t>
    </rPh>
    <rPh sb="11" eb="14">
      <t>ゲンザイリョウ</t>
    </rPh>
    <rPh sb="15" eb="18">
      <t>ビョウゲンキン</t>
    </rPh>
    <rPh sb="26" eb="27">
      <t>ウシ</t>
    </rPh>
    <rPh sb="27" eb="28">
      <t>ニク</t>
    </rPh>
    <rPh sb="29" eb="31">
      <t>ナイゾウ</t>
    </rPh>
    <rPh sb="31" eb="32">
      <t>ニク</t>
    </rPh>
    <rPh sb="38" eb="40">
      <t>ドクソ</t>
    </rPh>
    <rPh sb="40" eb="42">
      <t>ヨウセイ</t>
    </rPh>
    <rPh sb="42" eb="45">
      <t>ダイチョウキン</t>
    </rPh>
    <rPh sb="72" eb="74">
      <t>ゾクキン</t>
    </rPh>
    <rPh sb="82" eb="84">
      <t>ケイラン</t>
    </rPh>
    <rPh sb="88" eb="89">
      <t>タマゴ</t>
    </rPh>
    <rPh sb="97" eb="99">
      <t>ゾクキン</t>
    </rPh>
    <rPh sb="107" eb="109">
      <t>ケイニク</t>
    </rPh>
    <rPh sb="110" eb="111">
      <t>ヒツジ</t>
    </rPh>
    <rPh sb="111" eb="112">
      <t>ニク</t>
    </rPh>
    <rPh sb="113" eb="114">
      <t>ニク</t>
    </rPh>
    <rPh sb="135" eb="137">
      <t>カキ</t>
    </rPh>
    <rPh sb="138" eb="141">
      <t>ニマイガイ</t>
    </rPh>
    <rPh sb="160" eb="162">
      <t>カイサン</t>
    </rPh>
    <phoneticPr fontId="83"/>
  </si>
  <si>
    <t>*細菌類は、おおかた7５℃で１分の加熱で　病原性を失わせることが出来る。
ただし食品の形態や内在する細菌と食品成分の共存状態によっては熱伝導が伝わりにくい
ことがあるので検証が必要。例えば空気含有が多い場合が該当する。
サルモネラ属菌などでは６３℃１分で十分病原性を失うことが出来るという報告もある。
食品は美味しくなくては提供する意味がない。したがって不必要な加熱は避けたい。
腸炎ビブリオは過熱よりも真水洗浄が効果的なので調理前にしっかり洗えば
不必要な加熱は不要である。
**ノロウイルスは８５℃　60-90秒の過熱が必要である。</t>
    <rPh sb="1" eb="3">
      <t>サイキン</t>
    </rPh>
    <rPh sb="3" eb="4">
      <t>ルイ</t>
    </rPh>
    <rPh sb="15" eb="16">
      <t>プン</t>
    </rPh>
    <rPh sb="17" eb="19">
      <t>カネツ</t>
    </rPh>
    <rPh sb="21" eb="23">
      <t>ビョウゲン</t>
    </rPh>
    <rPh sb="23" eb="24">
      <t>セイ</t>
    </rPh>
    <rPh sb="25" eb="26">
      <t>ウシナ</t>
    </rPh>
    <rPh sb="32" eb="34">
      <t>デキ</t>
    </rPh>
    <rPh sb="40" eb="42">
      <t>ショクヒン</t>
    </rPh>
    <rPh sb="43" eb="45">
      <t>ケイタイ</t>
    </rPh>
    <rPh sb="46" eb="48">
      <t>ナイザイ</t>
    </rPh>
    <rPh sb="50" eb="52">
      <t>サイキン</t>
    </rPh>
    <rPh sb="53" eb="55">
      <t>ショクヒン</t>
    </rPh>
    <rPh sb="55" eb="57">
      <t>セイブン</t>
    </rPh>
    <rPh sb="58" eb="60">
      <t>キョウゾン</t>
    </rPh>
    <rPh sb="60" eb="62">
      <t>ジョウタイ</t>
    </rPh>
    <rPh sb="67" eb="70">
      <t>ネツデンドウ</t>
    </rPh>
    <rPh sb="71" eb="72">
      <t>ツタ</t>
    </rPh>
    <rPh sb="85" eb="87">
      <t>ケンショウ</t>
    </rPh>
    <rPh sb="88" eb="90">
      <t>ヒツヨウ</t>
    </rPh>
    <rPh sb="91" eb="92">
      <t>タト</t>
    </rPh>
    <rPh sb="94" eb="96">
      <t>クウキ</t>
    </rPh>
    <rPh sb="96" eb="98">
      <t>ガンユウ</t>
    </rPh>
    <rPh sb="99" eb="100">
      <t>オオ</t>
    </rPh>
    <rPh sb="101" eb="103">
      <t>バアイ</t>
    </rPh>
    <rPh sb="104" eb="106">
      <t>ガイトウ</t>
    </rPh>
    <rPh sb="115" eb="117">
      <t>ゾクキン</t>
    </rPh>
    <rPh sb="125" eb="126">
      <t>プン</t>
    </rPh>
    <rPh sb="127" eb="129">
      <t>ジュウブン</t>
    </rPh>
    <rPh sb="129" eb="132">
      <t>ビョウゲンセイ</t>
    </rPh>
    <rPh sb="133" eb="134">
      <t>ウシナ</t>
    </rPh>
    <rPh sb="138" eb="140">
      <t>デキ</t>
    </rPh>
    <rPh sb="144" eb="146">
      <t>ホウコク</t>
    </rPh>
    <rPh sb="151" eb="153">
      <t>ショクヒン</t>
    </rPh>
    <rPh sb="154" eb="156">
      <t>オイ</t>
    </rPh>
    <rPh sb="162" eb="164">
      <t>テイキョウ</t>
    </rPh>
    <rPh sb="166" eb="168">
      <t>イミ</t>
    </rPh>
    <rPh sb="177" eb="180">
      <t>フヒツヨウ</t>
    </rPh>
    <rPh sb="181" eb="183">
      <t>カネツ</t>
    </rPh>
    <rPh sb="184" eb="185">
      <t>サ</t>
    </rPh>
    <rPh sb="190" eb="192">
      <t>チョウエン</t>
    </rPh>
    <rPh sb="197" eb="199">
      <t>カネツ</t>
    </rPh>
    <rPh sb="202" eb="204">
      <t>マミズ</t>
    </rPh>
    <rPh sb="204" eb="206">
      <t>センジョウ</t>
    </rPh>
    <rPh sb="207" eb="210">
      <t>コウカテキ</t>
    </rPh>
    <rPh sb="213" eb="215">
      <t>チョウリ</t>
    </rPh>
    <rPh sb="215" eb="216">
      <t>マエ</t>
    </rPh>
    <rPh sb="221" eb="222">
      <t>アラ</t>
    </rPh>
    <rPh sb="225" eb="228">
      <t>フヒツヨウ</t>
    </rPh>
    <rPh sb="229" eb="231">
      <t>カネツ</t>
    </rPh>
    <rPh sb="232" eb="234">
      <t>フヨウ</t>
    </rPh>
    <rPh sb="257" eb="258">
      <t>ビョウ</t>
    </rPh>
    <rPh sb="259" eb="261">
      <t>カネツ</t>
    </rPh>
    <rPh sb="262" eb="264">
      <t>ヒツヨウ</t>
    </rPh>
    <phoneticPr fontId="8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</si>
</sst>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0_ "/>
    <numFmt numFmtId="178" formatCode="yyyy&quot;年&quot;m&quot;月&quot;d&quot;日&quot;;@"/>
    <numFmt numFmtId="179" formatCode="m&quot;月&quot;d&quot;日&quot;;@"/>
    <numFmt numFmtId="180" formatCode="0.00;&quot;▲ &quot;0.00"/>
    <numFmt numFmtId="181" formatCode="0&quot;ヶ&quot;&quot;所&quot;"/>
    <numFmt numFmtId="182" formatCode="0;&quot;▲ &quot;0"/>
    <numFmt numFmtId="183" formatCode="&quot;+&quot;\ #,##0.00;&quot;-&quot;\ #,##0.00"/>
    <numFmt numFmtId="184" formatCode="0_);[Red]\(0\)"/>
  </numFmts>
  <fonts count="187">
    <font>
      <sz val="11"/>
      <color theme="1"/>
      <name val="ＭＳ Ｐゴシック"/>
      <family val="3"/>
      <charset val="128"/>
      <scheme val="minor"/>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6"/>
      <name val="ＭＳ Ｐゴシック"/>
      <family val="3"/>
      <charset val="128"/>
    </font>
    <font>
      <sz val="11"/>
      <name val="ＭＳ Ｐゴシック"/>
      <family val="3"/>
      <charset val="128"/>
    </font>
    <font>
      <b/>
      <sz val="14"/>
      <color indexed="10"/>
      <name val="ＭＳ Ｐゴシック"/>
      <family val="3"/>
      <charset val="128"/>
    </font>
    <font>
      <u/>
      <sz val="11"/>
      <color indexed="12"/>
      <name val="ＭＳ Ｐゴシック"/>
      <family val="3"/>
      <charset val="128"/>
    </font>
    <font>
      <sz val="9"/>
      <name val="ＭＳ Ｐゴシック"/>
      <family val="3"/>
      <charset val="128"/>
    </font>
    <font>
      <sz val="12"/>
      <name val="ＭＳ Ｐゴシック"/>
      <family val="3"/>
      <charset val="128"/>
    </font>
    <font>
      <sz val="8"/>
      <name val="ＭＳ Ｐゴシック"/>
      <family val="3"/>
      <charset val="128"/>
    </font>
    <font>
      <b/>
      <sz val="12"/>
      <name val="ＭＳ Ｐゴシック"/>
      <family val="3"/>
      <charset val="128"/>
    </font>
    <font>
      <b/>
      <sz val="11"/>
      <color indexed="10"/>
      <name val="ＭＳ Ｐゴシック"/>
      <family val="3"/>
      <charset val="128"/>
    </font>
    <font>
      <sz val="11"/>
      <color indexed="10"/>
      <name val="ＭＳ Ｐゴシック"/>
      <family val="3"/>
      <charset val="128"/>
    </font>
    <font>
      <sz val="6"/>
      <name val="ＭＳ Ｐゴシック"/>
      <family val="3"/>
      <charset val="128"/>
    </font>
    <font>
      <sz val="11"/>
      <color indexed="9"/>
      <name val="ＭＳ Ｐゴシック"/>
      <family val="3"/>
      <charset val="128"/>
    </font>
    <font>
      <b/>
      <sz val="20"/>
      <name val="ＭＳ Ｐゴシック"/>
      <family val="3"/>
      <charset val="128"/>
    </font>
    <font>
      <sz val="16"/>
      <color indexed="18"/>
      <name val="ＭＳ Ｐゴシック"/>
      <family val="3"/>
      <charset val="128"/>
    </font>
    <font>
      <sz val="16"/>
      <name val="ＭＳ Ｐゴシック"/>
      <family val="3"/>
      <charset val="128"/>
    </font>
    <font>
      <b/>
      <sz val="14.3"/>
      <color indexed="30"/>
      <name val="ＭＳ Ｐゴシック"/>
      <family val="3"/>
      <charset val="128"/>
    </font>
    <font>
      <b/>
      <sz val="11"/>
      <name val="ＭＳ Ｐゴシック"/>
      <family val="3"/>
      <charset val="128"/>
    </font>
    <font>
      <b/>
      <sz val="8"/>
      <name val="ＭＳ Ｐゴシック"/>
      <family val="3"/>
      <charset val="128"/>
    </font>
    <font>
      <sz val="14"/>
      <name val="ＭＳ Ｐゴシック"/>
      <family val="3"/>
      <charset val="128"/>
    </font>
    <font>
      <sz val="10"/>
      <name val="ＭＳ Ｐゴシック"/>
      <family val="3"/>
      <charset val="128"/>
    </font>
    <font>
      <sz val="18"/>
      <name val="ＭＳ Ｐゴシック"/>
      <family val="3"/>
      <charset val="128"/>
    </font>
    <font>
      <b/>
      <sz val="20"/>
      <color indexed="8"/>
      <name val="ＭＳ Ｐゴシック"/>
      <family val="3"/>
      <charset val="128"/>
    </font>
    <font>
      <b/>
      <u/>
      <sz val="16"/>
      <color indexed="18"/>
      <name val="ＭＳ Ｐゴシック"/>
      <family val="3"/>
      <charset val="128"/>
    </font>
    <font>
      <sz val="6"/>
      <name val="ＭＳ Ｐゴシック"/>
      <family val="3"/>
      <charset val="128"/>
    </font>
    <font>
      <sz val="9"/>
      <color indexed="8"/>
      <name val="Meiryo"/>
      <family val="3"/>
      <charset val="128"/>
    </font>
    <font>
      <b/>
      <sz val="18"/>
      <name val="ＭＳ Ｐゴシック"/>
      <family val="3"/>
      <charset val="128"/>
    </font>
    <font>
      <sz val="6"/>
      <name val="ＭＳ Ｐゴシック"/>
      <family val="3"/>
      <charset val="128"/>
    </font>
    <font>
      <b/>
      <sz val="14"/>
      <color indexed="9"/>
      <name val="ＭＳ Ｐゴシック"/>
      <family val="3"/>
      <charset val="128"/>
    </font>
    <font>
      <b/>
      <sz val="14"/>
      <name val="ＭＳ Ｐゴシック"/>
      <family val="3"/>
      <charset val="128"/>
    </font>
    <font>
      <sz val="10.75"/>
      <color indexed="63"/>
      <name val="ＭＳ ゴシック"/>
      <family val="3"/>
      <charset val="128"/>
    </font>
    <font>
      <b/>
      <sz val="12"/>
      <color indexed="8"/>
      <name val="ＭＳ Ｐゴシック"/>
      <family val="3"/>
      <charset val="128"/>
    </font>
    <font>
      <sz val="8"/>
      <color indexed="8"/>
      <name val="ＭＳ Ｐゴシック"/>
      <family val="3"/>
      <charset val="128"/>
    </font>
    <font>
      <sz val="11"/>
      <name val="メイリオ"/>
      <family val="3"/>
      <charset val="128"/>
    </font>
    <font>
      <sz val="10.1"/>
      <color indexed="22"/>
      <name val="メイリオ"/>
      <family val="3"/>
      <charset val="128"/>
    </font>
    <font>
      <sz val="11"/>
      <color indexed="23"/>
      <name val="ＭＳ Ｐゴシック"/>
      <family val="3"/>
      <charset val="128"/>
    </font>
    <font>
      <sz val="10.75"/>
      <color indexed="63"/>
      <name val="メイリオ"/>
      <family val="3"/>
      <charset val="128"/>
    </font>
    <font>
      <b/>
      <sz val="10"/>
      <color indexed="8"/>
      <name val="ＭＳ Ｐゴシック"/>
      <family val="3"/>
      <charset val="128"/>
    </font>
    <font>
      <sz val="9"/>
      <name val="Arial"/>
      <family val="2"/>
    </font>
    <font>
      <sz val="11"/>
      <name val="Arial"/>
      <family val="2"/>
    </font>
    <font>
      <sz val="11"/>
      <color indexed="22"/>
      <name val="ＭＳ Ｐゴシック"/>
      <family val="3"/>
      <charset val="128"/>
    </font>
    <font>
      <sz val="8"/>
      <color indexed="8"/>
      <name val="メイリオ"/>
      <family val="3"/>
      <charset val="128"/>
    </font>
    <font>
      <sz val="9"/>
      <color indexed="8"/>
      <name val="ＭＳ Ｐゴシック"/>
      <family val="3"/>
      <charset val="128"/>
    </font>
    <font>
      <sz val="9"/>
      <color indexed="10"/>
      <name val="ＭＳ Ｐゴシック"/>
      <family val="3"/>
      <charset val="128"/>
    </font>
    <font>
      <sz val="12"/>
      <color indexed="8"/>
      <name val="ＭＳ Ｐゴシック"/>
      <family val="3"/>
      <charset val="128"/>
    </font>
    <font>
      <b/>
      <sz val="12"/>
      <color indexed="9"/>
      <name val="ＭＳ Ｐゴシック"/>
      <family val="3"/>
      <charset val="128"/>
    </font>
    <font>
      <sz val="9"/>
      <color indexed="53"/>
      <name val="ＭＳ Ｐゴシック"/>
      <family val="3"/>
      <charset val="128"/>
    </font>
    <font>
      <sz val="9"/>
      <color indexed="60"/>
      <name val="ＭＳ Ｐゴシック"/>
      <family val="3"/>
      <charset val="128"/>
    </font>
    <font>
      <sz val="11"/>
      <color indexed="8"/>
      <name val="メイリオ"/>
      <family val="3"/>
      <charset val="128"/>
    </font>
    <font>
      <sz val="10"/>
      <color indexed="8"/>
      <name val="ＭＳ Ｐゴシック"/>
      <family val="3"/>
      <charset val="128"/>
    </font>
    <font>
      <b/>
      <sz val="12"/>
      <color indexed="53"/>
      <name val="ＭＳ Ｐゴシック"/>
      <family val="3"/>
      <charset val="128"/>
    </font>
    <font>
      <b/>
      <sz val="14"/>
      <color indexed="13"/>
      <name val="ＭＳ Ｐゴシック"/>
      <family val="3"/>
      <charset val="128"/>
    </font>
    <font>
      <b/>
      <sz val="20"/>
      <color indexed="10"/>
      <name val="ＭＳ Ｐゴシック"/>
      <family val="3"/>
      <charset val="128"/>
    </font>
    <font>
      <b/>
      <sz val="14"/>
      <color indexed="22"/>
      <name val="ＭＳ Ｐゴシック"/>
      <family val="3"/>
      <charset val="128"/>
    </font>
    <font>
      <b/>
      <sz val="18"/>
      <color indexed="10"/>
      <name val="ＭＳ Ｐゴシック"/>
      <family val="3"/>
      <charset val="128"/>
    </font>
    <font>
      <sz val="18"/>
      <color indexed="8"/>
      <name val="ＭＳ Ｐゴシック"/>
      <family val="3"/>
      <charset val="128"/>
    </font>
    <font>
      <b/>
      <sz val="18"/>
      <color indexed="16"/>
      <name val="ＭＳ Ｐゴシック"/>
      <family val="3"/>
      <charset val="128"/>
    </font>
    <font>
      <sz val="11"/>
      <color indexed="16"/>
      <name val="ＭＳ Ｐゴシック"/>
      <family val="3"/>
      <charset val="128"/>
    </font>
    <font>
      <b/>
      <sz val="16"/>
      <color indexed="16"/>
      <name val="ＭＳ Ｐゴシック"/>
      <family val="3"/>
      <charset val="128"/>
    </font>
    <font>
      <b/>
      <sz val="11"/>
      <color indexed="16"/>
      <name val="ＭＳ Ｐゴシック"/>
      <family val="3"/>
      <charset val="128"/>
    </font>
    <font>
      <b/>
      <sz val="18"/>
      <color indexed="60"/>
      <name val="ＭＳ Ｐゴシック"/>
      <family val="3"/>
      <charset val="128"/>
    </font>
    <font>
      <sz val="72"/>
      <color indexed="10"/>
      <name val="ＭＳ Ｐゴシック"/>
      <family val="3"/>
      <charset val="128"/>
    </font>
    <font>
      <b/>
      <sz val="16"/>
      <color indexed="10"/>
      <name val="ＭＳ Ｐゴシック"/>
      <family val="3"/>
      <charset val="128"/>
    </font>
    <font>
      <sz val="11"/>
      <color theme="1"/>
      <name val="ＭＳ Ｐゴシック"/>
      <family val="3"/>
      <charset val="128"/>
      <scheme val="minor"/>
    </font>
    <font>
      <b/>
      <sz val="11"/>
      <color theme="1"/>
      <name val="ＭＳ Ｐゴシック"/>
      <family val="3"/>
      <charset val="128"/>
      <scheme val="minor"/>
    </font>
    <font>
      <b/>
      <sz val="12"/>
      <color rgb="FFFF0000"/>
      <name val="ＭＳ Ｐゴシック"/>
      <family val="3"/>
      <charset val="128"/>
    </font>
    <font>
      <b/>
      <sz val="20"/>
      <color rgb="FFFFFFFF"/>
      <name val="&amp;quot"/>
      <family val="2"/>
    </font>
    <font>
      <sz val="12"/>
      <color rgb="FF333333"/>
      <name val="&amp;quot"/>
      <family val="2"/>
    </font>
    <font>
      <b/>
      <sz val="13.5"/>
      <color rgb="FF333333"/>
      <name val="&amp;quot"/>
      <family val="2"/>
    </font>
    <font>
      <b/>
      <sz val="12"/>
      <color rgb="FFFF0A0A"/>
      <name val="&amp;quot"/>
      <family val="2"/>
    </font>
    <font>
      <b/>
      <sz val="12"/>
      <color rgb="FF333333"/>
      <name val="&amp;quot"/>
      <family val="2"/>
    </font>
    <font>
      <sz val="12"/>
      <color rgb="FF333333"/>
      <name val="ＭＳ Ｐゴシック"/>
      <family val="3"/>
      <charset val="128"/>
    </font>
    <font>
      <b/>
      <sz val="12"/>
      <color rgb="FF333333"/>
      <name val="ＭＳ Ｐゴシック"/>
      <family val="3"/>
      <charset val="128"/>
    </font>
    <font>
      <b/>
      <sz val="12"/>
      <color rgb="FFFF0A0A"/>
      <name val="ＭＳ Ｐゴシック"/>
      <family val="3"/>
      <charset val="128"/>
    </font>
    <font>
      <b/>
      <sz val="11"/>
      <color rgb="FFFF0000"/>
      <name val="ＭＳ Ｐゴシック"/>
      <family val="3"/>
      <charset val="128"/>
    </font>
    <font>
      <b/>
      <sz val="12"/>
      <color rgb="FFFF0000"/>
      <name val="メイリオ"/>
      <family val="3"/>
      <charset val="128"/>
    </font>
    <font>
      <sz val="11"/>
      <color rgb="FFFF0000"/>
      <name val="ＭＳ Ｐゴシック"/>
      <family val="3"/>
      <charset val="128"/>
    </font>
    <font>
      <b/>
      <sz val="14"/>
      <color theme="4"/>
      <name val="ＭＳ Ｐゴシック"/>
      <family val="3"/>
      <charset val="128"/>
    </font>
    <font>
      <sz val="11"/>
      <color theme="1"/>
      <name val="Meiryo"/>
      <family val="3"/>
      <charset val="128"/>
    </font>
    <font>
      <sz val="6"/>
      <name val="ＭＳ Ｐゴシック"/>
      <family val="3"/>
      <charset val="128"/>
      <scheme val="minor"/>
    </font>
    <font>
      <b/>
      <sz val="16"/>
      <name val="ＭＳ Ｐゴシック"/>
      <family val="3"/>
      <charset val="128"/>
    </font>
    <font>
      <sz val="20"/>
      <name val="ＭＳ Ｐゴシック"/>
      <family val="3"/>
      <charset val="128"/>
    </font>
    <font>
      <b/>
      <sz val="22"/>
      <name val="ＭＳ Ｐゴシック"/>
      <family val="3"/>
      <charset val="128"/>
    </font>
    <font>
      <sz val="11"/>
      <name val="ＭＳ Ｐゴシック"/>
      <family val="3"/>
      <charset val="128"/>
      <scheme val="minor"/>
    </font>
    <font>
      <b/>
      <sz val="16"/>
      <color indexed="18"/>
      <name val="ＭＳ Ｐゴシック"/>
      <family val="3"/>
      <charset val="128"/>
    </font>
    <font>
      <b/>
      <sz val="14"/>
      <color indexed="18"/>
      <name val="ＭＳ Ｐゴシック"/>
      <family val="3"/>
      <charset val="128"/>
    </font>
    <font>
      <b/>
      <sz val="11"/>
      <color indexed="8"/>
      <name val="ＭＳ Ｐゴシック"/>
      <family val="3"/>
      <charset val="128"/>
    </font>
    <font>
      <b/>
      <sz val="11"/>
      <color indexed="63"/>
      <name val="ＭＳ Ｐゴシック"/>
      <family val="3"/>
      <charset val="128"/>
    </font>
    <font>
      <b/>
      <sz val="11.5"/>
      <name val="ＭＳ Ｐゴシック"/>
      <family val="3"/>
      <charset val="128"/>
    </font>
    <font>
      <b/>
      <sz val="12"/>
      <color theme="0"/>
      <name val="ＭＳ Ｐゴシック"/>
      <family val="3"/>
      <charset val="128"/>
    </font>
    <font>
      <b/>
      <sz val="10"/>
      <color theme="0"/>
      <name val="ＭＳ Ｐゴシック"/>
      <family val="3"/>
      <charset val="128"/>
    </font>
    <font>
      <b/>
      <sz val="12"/>
      <name val="ＭＳ Ｐゴシック"/>
      <family val="3"/>
      <charset val="128"/>
      <scheme val="minor"/>
    </font>
    <font>
      <b/>
      <sz val="11"/>
      <color theme="1"/>
      <name val="ＭＳ Ｐゴシック"/>
      <family val="3"/>
      <charset val="128"/>
    </font>
    <font>
      <sz val="11"/>
      <color rgb="FF000000"/>
      <name val="ＭＳ Ｐゴシック"/>
      <family val="3"/>
      <charset val="128"/>
    </font>
    <font>
      <sz val="11"/>
      <color theme="1"/>
      <name val="ＭＳ Ｐゴシック"/>
      <family val="3"/>
      <charset val="128"/>
      <scheme val="major"/>
    </font>
    <font>
      <sz val="11"/>
      <name val="ＭＳ Ｐゴシック"/>
      <family val="3"/>
      <charset val="128"/>
      <scheme val="major"/>
    </font>
    <font>
      <b/>
      <sz val="11"/>
      <name val="游ゴシック"/>
      <family val="3"/>
      <charset val="128"/>
    </font>
    <font>
      <b/>
      <sz val="11"/>
      <color theme="1"/>
      <name val="游ゴシック"/>
      <family val="3"/>
      <charset val="128"/>
    </font>
    <font>
      <b/>
      <sz val="9"/>
      <color rgb="FFFF0000"/>
      <name val="ＭＳ Ｐゴシック"/>
      <family val="3"/>
      <charset val="128"/>
    </font>
    <font>
      <sz val="16"/>
      <color theme="0"/>
      <name val="ＭＳ Ｐゴシック"/>
      <family val="3"/>
      <charset val="128"/>
    </font>
    <font>
      <b/>
      <sz val="12"/>
      <color rgb="FF000000"/>
      <name val="ＭＳ Ｐゴシック"/>
      <family val="3"/>
      <charset val="128"/>
    </font>
    <font>
      <sz val="11"/>
      <color theme="1"/>
      <name val="ＭＳ Ｐゴシック"/>
      <family val="2"/>
      <scheme val="minor"/>
    </font>
    <font>
      <u/>
      <sz val="11"/>
      <color theme="10"/>
      <name val="ＭＳ Ｐゴシック"/>
      <family val="2"/>
      <scheme val="minor"/>
    </font>
    <font>
      <b/>
      <sz val="9"/>
      <name val="ＭＳ Ｐゴシック"/>
      <family val="3"/>
      <charset val="128"/>
    </font>
    <font>
      <b/>
      <sz val="11"/>
      <name val="ＭＳ Ｐゴシック"/>
      <family val="3"/>
      <charset val="128"/>
      <scheme val="minor"/>
    </font>
    <font>
      <b/>
      <sz val="16"/>
      <color indexed="18"/>
      <name val="游ゴシック"/>
      <family val="3"/>
      <charset val="128"/>
    </font>
    <font>
      <b/>
      <sz val="20"/>
      <color rgb="FF000000"/>
      <name val="ＭＳ Ｐゴシック"/>
      <family val="3"/>
      <charset val="128"/>
    </font>
    <font>
      <b/>
      <sz val="20"/>
      <color rgb="FF333333"/>
      <name val="ＭＳ Ｐゴシック"/>
      <family val="3"/>
      <charset val="128"/>
      <scheme val="minor"/>
    </font>
    <font>
      <b/>
      <sz val="8"/>
      <color rgb="FFFF0000"/>
      <name val="メイリオ"/>
      <family val="3"/>
      <charset val="128"/>
    </font>
    <font>
      <b/>
      <sz val="8"/>
      <color rgb="FFFF0000"/>
      <name val="ＭＳ Ｐゴシック"/>
      <family val="3"/>
      <charset val="128"/>
    </font>
    <font>
      <sz val="9"/>
      <name val="Meiryo UI"/>
      <family val="3"/>
      <charset val="128"/>
    </font>
    <font>
      <sz val="9"/>
      <color theme="1"/>
      <name val="Meiryo"/>
      <family val="3"/>
      <charset val="128"/>
    </font>
    <font>
      <b/>
      <sz val="14"/>
      <name val="游ゴシック"/>
      <family val="3"/>
      <charset val="128"/>
    </font>
    <font>
      <b/>
      <sz val="14"/>
      <color theme="1"/>
      <name val="游ゴシック"/>
      <family val="3"/>
      <charset val="128"/>
    </font>
    <font>
      <b/>
      <sz val="14"/>
      <color rgb="FF000000"/>
      <name val="游ゴシック"/>
      <family val="3"/>
      <charset val="128"/>
    </font>
    <font>
      <sz val="14"/>
      <color rgb="FF000000"/>
      <name val="Meiryo"/>
      <family val="3"/>
      <charset val="128"/>
    </font>
    <font>
      <b/>
      <sz val="18"/>
      <color rgb="FF333333"/>
      <name val="メイリオ"/>
      <family val="3"/>
      <charset val="128"/>
    </font>
    <font>
      <b/>
      <sz val="9"/>
      <color indexed="81"/>
      <name val="ＭＳ Ｐゴシック"/>
      <family val="3"/>
      <charset val="128"/>
    </font>
    <font>
      <sz val="9"/>
      <color indexed="81"/>
      <name val="ＭＳ Ｐゴシック"/>
      <family val="3"/>
      <charset val="128"/>
    </font>
    <font>
      <b/>
      <sz val="14"/>
      <color rgb="FFFF0000"/>
      <name val="ＭＳ Ｐゴシック"/>
      <family val="3"/>
      <charset val="128"/>
    </font>
    <font>
      <b/>
      <sz val="20"/>
      <color rgb="FF333333"/>
      <name val="メイリオ"/>
      <family val="3"/>
      <charset val="128"/>
    </font>
    <font>
      <b/>
      <sz val="13"/>
      <name val="游ゴシック"/>
      <family val="3"/>
      <charset val="128"/>
    </font>
    <font>
      <sz val="12"/>
      <name val="ＭＳ Ｐゴシック"/>
      <family val="3"/>
      <charset val="128"/>
      <scheme val="minor"/>
    </font>
    <font>
      <b/>
      <sz val="11"/>
      <color rgb="FF222324"/>
      <name val="ＭＳ Ｐゴシック"/>
      <family val="2"/>
      <charset val="128"/>
    </font>
    <font>
      <b/>
      <sz val="14"/>
      <color indexed="8"/>
      <name val="ＭＳ Ｐゴシック"/>
      <family val="3"/>
      <charset val="128"/>
    </font>
    <font>
      <b/>
      <u/>
      <sz val="11"/>
      <name val="ＭＳ Ｐゴシック"/>
      <family val="3"/>
      <charset val="128"/>
    </font>
    <font>
      <b/>
      <sz val="18"/>
      <name val="Microsoft YaHei"/>
      <family val="3"/>
      <charset val="134"/>
    </font>
    <font>
      <sz val="8"/>
      <color theme="1"/>
      <name val="ＭＳ Ｐゴシック"/>
      <family val="3"/>
      <charset val="128"/>
      <scheme val="minor"/>
    </font>
    <font>
      <sz val="11"/>
      <color rgb="FFFFC000"/>
      <name val="ＭＳ Ｐゴシック"/>
      <family val="3"/>
      <charset val="128"/>
      <scheme val="minor"/>
    </font>
    <font>
      <sz val="11"/>
      <color rgb="FF6EF729"/>
      <name val="ＭＳ Ｐゴシック"/>
      <family val="3"/>
      <charset val="128"/>
      <scheme val="minor"/>
    </font>
    <font>
      <sz val="11"/>
      <color theme="5" tint="0.39997558519241921"/>
      <name val="ＭＳ Ｐゴシック"/>
      <family val="3"/>
      <charset val="128"/>
      <scheme val="minor"/>
    </font>
    <font>
      <sz val="11"/>
      <color theme="0" tint="-0.14999847407452621"/>
      <name val="ＭＳ Ｐゴシック"/>
      <family val="3"/>
      <charset val="128"/>
      <scheme val="minor"/>
    </font>
    <font>
      <sz val="11"/>
      <color theme="7" tint="0.39997558519241921"/>
      <name val="ＭＳ Ｐゴシック"/>
      <family val="3"/>
      <charset val="128"/>
      <scheme val="minor"/>
    </font>
    <font>
      <sz val="11"/>
      <color indexed="40"/>
      <name val="ＭＳ Ｐゴシック"/>
      <family val="3"/>
      <charset val="128"/>
      <scheme val="minor"/>
    </font>
    <font>
      <sz val="9"/>
      <color theme="1"/>
      <name val="ＭＳ Ｐゴシック"/>
      <family val="3"/>
      <charset val="128"/>
      <scheme val="minor"/>
    </font>
    <font>
      <b/>
      <sz val="10"/>
      <color rgb="FF666666"/>
      <name val="Arial"/>
      <family val="2"/>
    </font>
    <font>
      <b/>
      <u/>
      <sz val="12"/>
      <name val="ＭＳ Ｐゴシック"/>
      <family val="3"/>
      <charset val="128"/>
    </font>
    <font>
      <b/>
      <sz val="18"/>
      <name val="メイリオ"/>
      <family val="3"/>
      <charset val="128"/>
    </font>
    <font>
      <sz val="10"/>
      <color rgb="FF2B2B2B"/>
      <name val="游ゴシック"/>
      <family val="2"/>
      <charset val="128"/>
    </font>
    <font>
      <b/>
      <sz val="17"/>
      <name val="ＭＳ Ｐゴシック"/>
      <family val="3"/>
      <charset val="128"/>
    </font>
    <font>
      <u/>
      <sz val="11"/>
      <color theme="10"/>
      <name val="ＭＳ Ｐゴシック"/>
      <family val="3"/>
      <charset val="128"/>
      <scheme val="minor"/>
    </font>
    <font>
      <b/>
      <sz val="13"/>
      <color theme="1"/>
      <name val="游ゴシック"/>
      <family val="3"/>
      <charset val="128"/>
    </font>
    <font>
      <b/>
      <sz val="17"/>
      <name val="Microsoft YaHei"/>
      <family val="2"/>
      <charset val="134"/>
    </font>
    <font>
      <b/>
      <sz val="19"/>
      <color rgb="FF000000"/>
      <name val="メイリオ"/>
      <family val="3"/>
      <charset val="128"/>
    </font>
    <font>
      <b/>
      <sz val="14"/>
      <color indexed="10"/>
      <name val="HG創英ﾌﾟﾚｾﾞﾝｽEB"/>
      <family val="1"/>
      <charset val="128"/>
    </font>
    <font>
      <sz val="14"/>
      <color indexed="8"/>
      <name val="游ゴシック"/>
      <family val="3"/>
      <charset val="128"/>
    </font>
    <font>
      <b/>
      <sz val="12"/>
      <color indexed="10"/>
      <name val="HG創英ﾌﾟﾚｾﾞﾝｽEB"/>
      <family val="1"/>
      <charset val="128"/>
    </font>
    <font>
      <sz val="20"/>
      <color rgb="FF000000"/>
      <name val="ＭＳ Ｐゴシック"/>
      <family val="3"/>
      <charset val="128"/>
    </font>
    <font>
      <sz val="11"/>
      <color rgb="FFFFFF00"/>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b/>
      <sz val="17.5"/>
      <name val="ＭＳ Ｐゴシック"/>
      <family val="3"/>
      <charset val="128"/>
    </font>
    <font>
      <b/>
      <sz val="17"/>
      <name val="メイリオ"/>
      <family val="3"/>
      <charset val="128"/>
    </font>
    <font>
      <sz val="20"/>
      <color theme="1"/>
      <name val="ＭＳ Ｐゴシック"/>
      <family val="3"/>
      <charset val="128"/>
      <scheme val="minor"/>
    </font>
    <font>
      <b/>
      <sz val="14"/>
      <color indexed="18"/>
      <name val="游ゴシック"/>
      <family val="3"/>
      <charset val="128"/>
    </font>
    <font>
      <sz val="11"/>
      <color theme="0" tint="-4.9989318521683403E-2"/>
      <name val="ＭＳ Ｐゴシック"/>
      <family val="3"/>
      <charset val="128"/>
      <scheme val="minor"/>
    </font>
    <font>
      <b/>
      <u/>
      <sz val="26"/>
      <color rgb="FFFFFF00"/>
      <name val="ＭＳ Ｐゴシック"/>
      <family val="3"/>
      <charset val="128"/>
      <scheme val="minor"/>
    </font>
    <font>
      <sz val="16"/>
      <color rgb="FFFFFFCC"/>
      <name val="ＭＳ Ｐゴシック"/>
      <family val="3"/>
      <charset val="128"/>
      <scheme val="minor"/>
    </font>
    <font>
      <sz val="11"/>
      <color rgb="FFFFFFCC"/>
      <name val="ＭＳ Ｐゴシック"/>
      <family val="3"/>
      <charset val="128"/>
      <scheme val="minor"/>
    </font>
    <font>
      <sz val="20"/>
      <color rgb="FFFFFFCC"/>
      <name val="ＭＳ Ｐゴシック"/>
      <family val="3"/>
      <charset val="128"/>
      <scheme val="minor"/>
    </font>
    <font>
      <b/>
      <sz val="14"/>
      <color rgb="FFFFFFCC"/>
      <name val="ＭＳ Ｐゴシック"/>
      <family val="3"/>
      <charset val="128"/>
      <scheme val="minor"/>
    </font>
    <font>
      <sz val="18"/>
      <color rgb="FFFFFFCC"/>
      <name val="ＭＳ Ｐゴシック"/>
      <family val="3"/>
      <charset val="128"/>
      <scheme val="minor"/>
    </font>
    <font>
      <b/>
      <sz val="22"/>
      <color rgb="FFFFFF00"/>
      <name val="ＭＳ Ｐゴシック"/>
      <family val="3"/>
      <charset val="128"/>
      <scheme val="minor"/>
    </font>
    <font>
      <sz val="7"/>
      <color theme="1"/>
      <name val="ＭＳ Ｐゴシック"/>
      <family val="3"/>
      <charset val="128"/>
      <scheme val="minor"/>
    </font>
    <font>
      <b/>
      <sz val="16"/>
      <name val="游ゴシック"/>
      <family val="3"/>
      <charset val="128"/>
    </font>
    <font>
      <b/>
      <sz val="16"/>
      <color rgb="FF000000"/>
      <name val="游ゴシック"/>
      <family val="3"/>
      <charset val="128"/>
    </font>
    <font>
      <b/>
      <sz val="16"/>
      <color rgb="FF454545"/>
      <name val="游ゴシック"/>
      <family val="3"/>
      <charset val="128"/>
    </font>
    <font>
      <b/>
      <sz val="19.5"/>
      <color rgb="FF000000"/>
      <name val="ＭＳ Ｐゴシック"/>
      <family val="3"/>
      <charset val="128"/>
    </font>
    <font>
      <u/>
      <sz val="20"/>
      <color indexed="12"/>
      <name val="ＭＳ Ｐゴシック"/>
      <family val="3"/>
      <charset val="128"/>
    </font>
    <font>
      <sz val="20"/>
      <color indexed="9"/>
      <name val="ＭＳ Ｐゴシック"/>
      <family val="3"/>
      <charset val="128"/>
    </font>
    <font>
      <b/>
      <sz val="14"/>
      <color indexed="53"/>
      <name val="ＭＳ Ｐゴシック"/>
      <family val="3"/>
      <charset val="128"/>
    </font>
    <font>
      <b/>
      <sz val="16"/>
      <color indexed="9"/>
      <name val="ＭＳ Ｐゴシック"/>
      <family val="3"/>
      <charset val="128"/>
    </font>
    <font>
      <b/>
      <sz val="16"/>
      <color indexed="13"/>
      <name val="ＭＳ Ｐゴシック"/>
      <family val="3"/>
      <charset val="128"/>
    </font>
    <font>
      <sz val="10"/>
      <name val="Arial"/>
      <family val="2"/>
    </font>
    <font>
      <b/>
      <sz val="14"/>
      <color indexed="51"/>
      <name val="ＭＳ Ｐゴシック"/>
      <family val="3"/>
      <charset val="128"/>
    </font>
    <font>
      <b/>
      <sz val="10"/>
      <color indexed="62"/>
      <name val="ＭＳ Ｐゴシック"/>
      <family val="3"/>
      <charset val="128"/>
    </font>
    <font>
      <sz val="10"/>
      <color indexed="62"/>
      <name val="ＭＳ Ｐゴシック"/>
      <family val="3"/>
      <charset val="128"/>
    </font>
    <font>
      <b/>
      <sz val="14"/>
      <color rgb="FFFFFFFF"/>
      <name val="ＭＳ Ｐゴシック"/>
      <family val="3"/>
      <charset val="128"/>
    </font>
    <font>
      <sz val="12"/>
      <color indexed="9"/>
      <name val="ＭＳ Ｐゴシック"/>
      <family val="3"/>
      <charset val="128"/>
    </font>
    <font>
      <b/>
      <sz val="8"/>
      <color indexed="10"/>
      <name val="ＭＳ Ｐゴシック"/>
      <family val="3"/>
      <charset val="128"/>
    </font>
    <font>
      <b/>
      <sz val="10"/>
      <color indexed="9"/>
      <name val="ＭＳ Ｐゴシック"/>
      <family val="3"/>
      <charset val="128"/>
    </font>
    <font>
      <b/>
      <sz val="12"/>
      <color theme="9" tint="0.79998168889431442"/>
      <name val="ＭＳ Ｐゴシック"/>
      <family val="3"/>
      <charset val="128"/>
    </font>
    <font>
      <sz val="11"/>
      <color theme="9" tint="0.79998168889431442"/>
      <name val="ＭＳ Ｐゴシック"/>
      <family val="3"/>
      <charset val="128"/>
      <scheme val="minor"/>
    </font>
  </fonts>
  <fills count="46">
    <fill>
      <patternFill patternType="none"/>
    </fill>
    <fill>
      <patternFill patternType="gray125"/>
    </fill>
    <fill>
      <patternFill patternType="solid">
        <fgColor indexed="13"/>
        <bgColor indexed="64"/>
      </patternFill>
    </fill>
    <fill>
      <patternFill patternType="solid">
        <fgColor indexed="51"/>
        <bgColor indexed="64"/>
      </patternFill>
    </fill>
    <fill>
      <patternFill patternType="solid">
        <fgColor indexed="24"/>
        <bgColor indexed="64"/>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53"/>
        <bgColor indexed="64"/>
      </patternFill>
    </fill>
    <fill>
      <patternFill patternType="solid">
        <fgColor indexed="41"/>
        <bgColor indexed="64"/>
      </patternFill>
    </fill>
    <fill>
      <patternFill patternType="solid">
        <fgColor indexed="49"/>
        <bgColor indexed="64"/>
      </patternFill>
    </fill>
    <fill>
      <patternFill patternType="solid">
        <fgColor indexed="47"/>
        <bgColor indexed="64"/>
      </patternFill>
    </fill>
    <fill>
      <patternFill patternType="solid">
        <fgColor indexed="42"/>
        <bgColor indexed="64"/>
      </patternFill>
    </fill>
    <fill>
      <patternFill patternType="solid">
        <fgColor indexed="15"/>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40"/>
        <bgColor indexed="64"/>
      </patternFill>
    </fill>
    <fill>
      <patternFill patternType="solid">
        <fgColor theme="0"/>
        <bgColor indexed="64"/>
      </patternFill>
    </fill>
    <fill>
      <patternFill patternType="solid">
        <fgColor rgb="FFFFFF99"/>
        <bgColor indexed="64"/>
      </patternFill>
    </fill>
    <fill>
      <patternFill patternType="solid">
        <fgColor rgb="FFFFC000"/>
        <bgColor indexed="64"/>
      </patternFill>
    </fill>
    <fill>
      <patternFill patternType="solid">
        <fgColor rgb="FFFFFF66"/>
        <bgColor indexed="64"/>
      </patternFill>
    </fill>
    <fill>
      <patternFill patternType="solid">
        <fgColor rgb="FFFFFF00"/>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bgColor indexed="64"/>
      </patternFill>
    </fill>
    <fill>
      <patternFill patternType="solid">
        <fgColor theme="0" tint="-0.14999847407452621"/>
        <bgColor indexed="64"/>
      </patternFill>
    </fill>
    <fill>
      <patternFill patternType="solid">
        <fgColor rgb="FF6EF729"/>
        <bgColor indexed="64"/>
      </patternFill>
    </fill>
    <fill>
      <patternFill patternType="solid">
        <fgColor theme="0" tint="-4.9989318521683403E-2"/>
        <bgColor indexed="64"/>
      </patternFill>
    </fill>
    <fill>
      <patternFill patternType="solid">
        <fgColor theme="2"/>
        <bgColor indexed="64"/>
      </patternFill>
    </fill>
    <fill>
      <patternFill patternType="solid">
        <fgColor rgb="FFFAFEC2"/>
        <bgColor indexed="64"/>
      </patternFill>
    </fill>
    <fill>
      <patternFill patternType="solid">
        <fgColor theme="7" tint="0.79998168889431442"/>
        <bgColor indexed="64"/>
      </patternFill>
    </fill>
    <fill>
      <patternFill patternType="solid">
        <fgColor rgb="FFD4FDC3"/>
        <bgColor indexed="64"/>
      </patternFill>
    </fill>
    <fill>
      <patternFill patternType="solid">
        <fgColor theme="2" tint="-9.9978637043366805E-2"/>
        <bgColor indexed="64"/>
      </patternFill>
    </fill>
    <fill>
      <patternFill patternType="solid">
        <fgColor rgb="FFFFCC99"/>
        <bgColor indexed="64"/>
      </patternFill>
    </fill>
    <fill>
      <patternFill patternType="solid">
        <fgColor rgb="FFFFFFCC"/>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95F963"/>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indexed="12"/>
        <bgColor indexed="64"/>
      </patternFill>
    </fill>
    <fill>
      <patternFill patternType="solid">
        <fgColor indexed="61"/>
        <bgColor indexed="64"/>
      </patternFill>
    </fill>
    <fill>
      <patternFill patternType="solid">
        <fgColor theme="3" tint="-0.249977111117893"/>
        <bgColor indexed="64"/>
      </patternFill>
    </fill>
  </fills>
  <borders count="261">
    <border>
      <left/>
      <right/>
      <top/>
      <bottom/>
      <diagonal/>
    </border>
    <border>
      <left style="medium">
        <color indexed="12"/>
      </left>
      <right style="medium">
        <color indexed="12"/>
      </right>
      <top/>
      <bottom/>
      <diagonal/>
    </border>
    <border>
      <left style="medium">
        <color indexed="48"/>
      </left>
      <right style="medium">
        <color indexed="23"/>
      </right>
      <top/>
      <bottom style="medium">
        <color indexed="23"/>
      </bottom>
      <diagonal/>
    </border>
    <border>
      <left style="medium">
        <color indexed="12"/>
      </left>
      <right/>
      <top/>
      <bottom/>
      <diagonal/>
    </border>
    <border>
      <left style="medium">
        <color indexed="23"/>
      </left>
      <right style="medium">
        <color indexed="23"/>
      </right>
      <top/>
      <bottom style="medium">
        <color indexed="23"/>
      </bottom>
      <diagonal/>
    </border>
    <border>
      <left style="medium">
        <color indexed="12"/>
      </left>
      <right style="medium">
        <color indexed="23"/>
      </right>
      <top/>
      <bottom style="medium">
        <color indexed="23"/>
      </bottom>
      <diagonal/>
    </border>
    <border>
      <left style="medium">
        <color indexed="48"/>
      </left>
      <right/>
      <top/>
      <bottom/>
      <diagonal/>
    </border>
    <border>
      <left/>
      <right style="medium">
        <color indexed="48"/>
      </right>
      <top/>
      <bottom/>
      <diagonal/>
    </border>
    <border>
      <left/>
      <right style="medium">
        <color indexed="36"/>
      </right>
      <top/>
      <bottom/>
      <diagonal/>
    </border>
    <border>
      <left style="medium">
        <color indexed="48"/>
      </left>
      <right/>
      <top/>
      <bottom style="medium">
        <color indexed="48"/>
      </bottom>
      <diagonal/>
    </border>
    <border>
      <left/>
      <right/>
      <top/>
      <bottom style="medium">
        <color indexed="48"/>
      </bottom>
      <diagonal/>
    </border>
    <border>
      <left/>
      <right style="medium">
        <color indexed="48"/>
      </right>
      <top/>
      <bottom style="medium">
        <color indexed="48"/>
      </bottom>
      <diagonal/>
    </border>
    <border>
      <left style="medium">
        <color indexed="12"/>
      </left>
      <right/>
      <top/>
      <bottom style="medium">
        <color indexed="36"/>
      </bottom>
      <diagonal/>
    </border>
    <border>
      <left/>
      <right/>
      <top/>
      <bottom style="medium">
        <color indexed="36"/>
      </bottom>
      <diagonal/>
    </border>
    <border>
      <left/>
      <right style="medium">
        <color indexed="36"/>
      </right>
      <top/>
      <bottom style="medium">
        <color indexed="36"/>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23"/>
      </right>
      <top/>
      <bottom style="medium">
        <color indexed="23"/>
      </bottom>
      <diagonal/>
    </border>
    <border>
      <left style="medium">
        <color indexed="12"/>
      </left>
      <right/>
      <top/>
      <bottom style="medium">
        <color indexed="12"/>
      </bottom>
      <diagonal/>
    </border>
    <border>
      <left style="medium">
        <color indexed="10"/>
      </left>
      <right/>
      <top style="thick">
        <color indexed="10"/>
      </top>
      <bottom/>
      <diagonal/>
    </border>
    <border>
      <left/>
      <right/>
      <top style="thick">
        <color indexed="10"/>
      </top>
      <bottom/>
      <diagonal/>
    </border>
    <border>
      <left/>
      <right style="medium">
        <color indexed="10"/>
      </right>
      <top style="thick">
        <color indexed="10"/>
      </top>
      <bottom/>
      <diagonal/>
    </border>
    <border>
      <left style="medium">
        <color indexed="10"/>
      </left>
      <right/>
      <top/>
      <bottom/>
      <diagonal/>
    </border>
    <border>
      <left/>
      <right style="medium">
        <color indexed="10"/>
      </right>
      <top/>
      <bottom/>
      <diagonal/>
    </border>
    <border>
      <left style="medium">
        <color indexed="10"/>
      </left>
      <right/>
      <top/>
      <bottom style="thick">
        <color indexed="10"/>
      </bottom>
      <diagonal/>
    </border>
    <border>
      <left/>
      <right/>
      <top/>
      <bottom style="thick">
        <color indexed="10"/>
      </bottom>
      <diagonal/>
    </border>
    <border>
      <left/>
      <right style="medium">
        <color indexed="10"/>
      </right>
      <top/>
      <bottom style="thick">
        <color indexed="10"/>
      </bottom>
      <diagonal/>
    </border>
    <border>
      <left style="thin">
        <color indexed="64"/>
      </left>
      <right style="thin">
        <color indexed="64"/>
      </right>
      <top/>
      <bottom style="thin">
        <color indexed="64"/>
      </bottom>
      <diagonal/>
    </border>
    <border>
      <left style="medium">
        <color indexed="55"/>
      </left>
      <right style="medium">
        <color indexed="55"/>
      </right>
      <top/>
      <bottom/>
      <diagonal/>
    </border>
    <border>
      <left style="thick">
        <color indexed="10"/>
      </left>
      <right/>
      <top style="thick">
        <color indexed="10"/>
      </top>
      <bottom/>
      <diagonal/>
    </border>
    <border>
      <left style="thick">
        <color indexed="10"/>
      </left>
      <right/>
      <top/>
      <bottom/>
      <diagonal/>
    </border>
    <border>
      <left style="thick">
        <color indexed="10"/>
      </left>
      <right/>
      <top/>
      <bottom style="thick">
        <color indexed="10"/>
      </bottom>
      <diagonal/>
    </border>
    <border>
      <left/>
      <right style="thick">
        <color indexed="10"/>
      </right>
      <top/>
      <bottom/>
      <diagonal/>
    </border>
    <border>
      <left style="thin">
        <color indexed="64"/>
      </left>
      <right/>
      <top style="thick">
        <color indexed="10"/>
      </top>
      <bottom style="thin">
        <color indexed="64"/>
      </bottom>
      <diagonal/>
    </border>
    <border>
      <left/>
      <right/>
      <top style="thick">
        <color indexed="10"/>
      </top>
      <bottom style="thin">
        <color indexed="64"/>
      </bottom>
      <diagonal/>
    </border>
    <border>
      <left/>
      <right style="thin">
        <color indexed="64"/>
      </right>
      <top style="thick">
        <color indexed="10"/>
      </top>
      <bottom style="thin">
        <color indexed="64"/>
      </bottom>
      <diagonal/>
    </border>
    <border>
      <left style="thin">
        <color indexed="64"/>
      </left>
      <right/>
      <top style="thick">
        <color indexed="10"/>
      </top>
      <bottom/>
      <diagonal/>
    </border>
    <border>
      <left style="thin">
        <color indexed="64"/>
      </left>
      <right/>
      <top/>
      <bottom style="medium">
        <color indexed="23"/>
      </bottom>
      <diagonal/>
    </border>
    <border>
      <left/>
      <right/>
      <top/>
      <bottom style="medium">
        <color indexed="23"/>
      </bottom>
      <diagonal/>
    </border>
    <border>
      <left style="thin">
        <color indexed="64"/>
      </left>
      <right/>
      <top/>
      <bottom style="thick">
        <color indexed="23"/>
      </bottom>
      <diagonal/>
    </border>
    <border>
      <left/>
      <right/>
      <top/>
      <bottom style="thick">
        <color indexed="23"/>
      </bottom>
      <diagonal/>
    </border>
    <border>
      <left style="medium">
        <color indexed="48"/>
      </left>
      <right/>
      <top/>
      <bottom style="medium">
        <color indexed="23"/>
      </bottom>
      <diagonal/>
    </border>
    <border>
      <left/>
      <right style="medium">
        <color indexed="48"/>
      </right>
      <top/>
      <bottom style="medium">
        <color indexed="23"/>
      </bottom>
      <diagonal/>
    </border>
    <border>
      <left style="medium">
        <color indexed="12"/>
      </left>
      <right/>
      <top/>
      <bottom style="medium">
        <color indexed="23"/>
      </bottom>
      <diagonal/>
    </border>
    <border>
      <left/>
      <right style="medium">
        <color indexed="36"/>
      </right>
      <top/>
      <bottom style="medium">
        <color indexed="23"/>
      </bottom>
      <diagonal/>
    </border>
    <border>
      <left style="thin">
        <color indexed="64"/>
      </left>
      <right/>
      <top/>
      <bottom/>
      <diagonal/>
    </border>
    <border>
      <left/>
      <right style="thin">
        <color indexed="64"/>
      </right>
      <top/>
      <bottom/>
      <diagonal/>
    </border>
    <border>
      <left/>
      <right style="medium">
        <color indexed="12"/>
      </right>
      <top/>
      <bottom/>
      <diagonal/>
    </border>
    <border>
      <left/>
      <right/>
      <top style="thin">
        <color auto="1"/>
      </top>
      <bottom/>
      <diagonal/>
    </border>
    <border>
      <left/>
      <right/>
      <top/>
      <bottom style="thin">
        <color auto="1"/>
      </bottom>
      <diagonal/>
    </border>
    <border>
      <left style="thick">
        <color theme="6" tint="-0.499984740745262"/>
      </left>
      <right style="thin">
        <color indexed="64"/>
      </right>
      <top style="thick">
        <color theme="6" tint="-0.499984740745262"/>
      </top>
      <bottom/>
      <diagonal/>
    </border>
    <border>
      <left style="thin">
        <color indexed="64"/>
      </left>
      <right/>
      <top style="thick">
        <color theme="6" tint="-0.499984740745262"/>
      </top>
      <bottom/>
      <diagonal/>
    </border>
    <border>
      <left/>
      <right/>
      <top style="thick">
        <color theme="6" tint="-0.499984740745262"/>
      </top>
      <bottom/>
      <diagonal/>
    </border>
    <border>
      <left/>
      <right style="thin">
        <color indexed="64"/>
      </right>
      <top style="thick">
        <color theme="6" tint="-0.499984740745262"/>
      </top>
      <bottom/>
      <diagonal/>
    </border>
    <border>
      <left/>
      <right style="thick">
        <color theme="6" tint="-0.499984740745262"/>
      </right>
      <top style="thick">
        <color theme="6" tint="-0.499984740745262"/>
      </top>
      <bottom/>
      <diagonal/>
    </border>
    <border>
      <left style="thick">
        <color theme="6" tint="-0.499984740745262"/>
      </left>
      <right style="thin">
        <color indexed="64"/>
      </right>
      <top/>
      <bottom/>
      <diagonal/>
    </border>
    <border>
      <left/>
      <right style="thick">
        <color theme="6" tint="-0.499984740745262"/>
      </right>
      <top/>
      <bottom/>
      <diagonal/>
    </border>
    <border>
      <left style="thick">
        <color theme="6" tint="-0.499984740745262"/>
      </left>
      <right style="thin">
        <color indexed="64"/>
      </right>
      <top/>
      <bottom style="thick">
        <color theme="6" tint="-0.499984740745262"/>
      </bottom>
      <diagonal/>
    </border>
    <border>
      <left style="thin">
        <color indexed="64"/>
      </left>
      <right/>
      <top/>
      <bottom style="thick">
        <color theme="6" tint="-0.499984740745262"/>
      </bottom>
      <diagonal/>
    </border>
    <border>
      <left/>
      <right/>
      <top/>
      <bottom style="thick">
        <color theme="6" tint="-0.499984740745262"/>
      </bottom>
      <diagonal/>
    </border>
    <border>
      <left/>
      <right style="thin">
        <color indexed="64"/>
      </right>
      <top/>
      <bottom style="thick">
        <color theme="6" tint="-0.499984740745262"/>
      </bottom>
      <diagonal/>
    </border>
    <border>
      <left/>
      <right style="thick">
        <color theme="6" tint="-0.499984740745262"/>
      </right>
      <top/>
      <bottom style="thick">
        <color theme="6" tint="-0.499984740745262"/>
      </bottom>
      <diagonal/>
    </border>
    <border>
      <left/>
      <right style="medium">
        <color rgb="FF888888"/>
      </right>
      <top/>
      <bottom style="medium">
        <color rgb="FF888888"/>
      </bottom>
      <diagonal/>
    </border>
    <border>
      <left style="medium">
        <color indexed="55"/>
      </left>
      <right/>
      <top/>
      <bottom/>
      <diagonal/>
    </border>
    <border>
      <left style="thick">
        <color indexed="23"/>
      </left>
      <right/>
      <top style="thick">
        <color indexed="23"/>
      </top>
      <bottom/>
      <diagonal/>
    </border>
    <border>
      <left/>
      <right/>
      <top style="thick">
        <color indexed="23"/>
      </top>
      <bottom/>
      <diagonal/>
    </border>
    <border>
      <left/>
      <right style="thin">
        <color indexed="23"/>
      </right>
      <top style="thick">
        <color indexed="23"/>
      </top>
      <bottom/>
      <diagonal/>
    </border>
    <border>
      <left style="thin">
        <color indexed="23"/>
      </left>
      <right style="thin">
        <color indexed="23"/>
      </right>
      <top style="thick">
        <color indexed="23"/>
      </top>
      <bottom/>
      <diagonal/>
    </border>
    <border>
      <left style="thin">
        <color indexed="23"/>
      </left>
      <right style="thick">
        <color indexed="23"/>
      </right>
      <top style="thick">
        <color indexed="23"/>
      </top>
      <bottom/>
      <diagonal/>
    </border>
    <border>
      <left style="medium">
        <color indexed="23"/>
      </left>
      <right/>
      <top/>
      <bottom style="medium">
        <color indexed="55"/>
      </bottom>
      <diagonal/>
    </border>
    <border>
      <left style="medium">
        <color rgb="FF002060"/>
      </left>
      <right/>
      <top/>
      <bottom/>
      <diagonal/>
    </border>
    <border>
      <left/>
      <right style="medium">
        <color rgb="FF888888"/>
      </right>
      <top/>
      <bottom style="medium">
        <color rgb="FFD0D0D0"/>
      </bottom>
      <diagonal/>
    </border>
    <border>
      <left style="medium">
        <color indexed="12"/>
      </left>
      <right style="medium">
        <color indexed="12"/>
      </right>
      <top/>
      <bottom style="thick">
        <color indexed="12"/>
      </bottom>
      <diagonal/>
    </border>
    <border>
      <left/>
      <right style="medium">
        <color indexed="55"/>
      </right>
      <top/>
      <bottom/>
      <diagonal/>
    </border>
    <border>
      <left style="medium">
        <color indexed="55"/>
      </left>
      <right/>
      <top/>
      <bottom style="medium">
        <color indexed="55"/>
      </bottom>
      <diagonal/>
    </border>
    <border>
      <left/>
      <right style="medium">
        <color indexed="55"/>
      </right>
      <top/>
      <bottom style="medium">
        <color indexed="55"/>
      </bottom>
      <diagonal/>
    </border>
    <border>
      <left/>
      <right/>
      <top style="medium">
        <color auto="1"/>
      </top>
      <bottom/>
      <diagonal/>
    </border>
    <border>
      <left/>
      <right style="medium">
        <color auto="1"/>
      </right>
      <top style="medium">
        <color auto="1"/>
      </top>
      <bottom/>
      <diagonal/>
    </border>
    <border>
      <left/>
      <right style="medium">
        <color rgb="FFD0D0D0"/>
      </right>
      <top/>
      <bottom style="medium">
        <color rgb="FFD0D0D0"/>
      </bottom>
      <diagonal/>
    </border>
    <border>
      <left/>
      <right style="thin">
        <color indexed="64"/>
      </right>
      <top/>
      <bottom style="thin">
        <color indexed="64"/>
      </bottom>
      <diagonal/>
    </border>
    <border>
      <left style="thin">
        <color indexed="64"/>
      </left>
      <right style="thin">
        <color indexed="64"/>
      </right>
      <top/>
      <bottom/>
      <diagonal/>
    </border>
    <border>
      <left style="medium">
        <color indexed="12"/>
      </left>
      <right style="medium">
        <color auto="1"/>
      </right>
      <top/>
      <bottom/>
      <diagonal/>
    </border>
    <border>
      <left style="medium">
        <color rgb="FF888888"/>
      </left>
      <right style="medium">
        <color rgb="FF888888"/>
      </right>
      <top style="medium">
        <color rgb="FF888888"/>
      </top>
      <bottom style="medium">
        <color rgb="FF888888"/>
      </bottom>
      <diagonal/>
    </border>
    <border>
      <left style="medium">
        <color indexed="12"/>
      </left>
      <right style="medium">
        <color indexed="12"/>
      </right>
      <top style="thick">
        <color indexed="12"/>
      </top>
      <bottom/>
      <diagonal/>
    </border>
    <border>
      <left style="medium">
        <color indexed="12"/>
      </left>
      <right style="thick">
        <color indexed="12"/>
      </right>
      <top style="thick">
        <color indexed="12"/>
      </top>
      <bottom/>
      <diagonal/>
    </border>
    <border>
      <left style="medium">
        <color indexed="12"/>
      </left>
      <right style="thick">
        <color indexed="12"/>
      </right>
      <top/>
      <bottom/>
      <diagonal/>
    </border>
    <border>
      <left style="medium">
        <color indexed="12"/>
      </left>
      <right style="thick">
        <color indexed="12"/>
      </right>
      <top/>
      <bottom style="thick">
        <color indexed="12"/>
      </bottom>
      <diagonal/>
    </border>
    <border>
      <left style="medium">
        <color indexed="23"/>
      </left>
      <right style="medium">
        <color indexed="12"/>
      </right>
      <top/>
      <bottom style="medium">
        <color indexed="23"/>
      </bottom>
      <diagonal/>
    </border>
    <border>
      <left/>
      <right style="medium">
        <color indexed="23"/>
      </right>
      <top/>
      <bottom/>
      <diagonal/>
    </border>
    <border>
      <left style="medium">
        <color theme="0" tint="-0.499984740745262"/>
      </left>
      <right style="medium">
        <color theme="0" tint="-0.499984740745262"/>
      </right>
      <top/>
      <bottom style="medium">
        <color theme="0" tint="-0.499984740745262"/>
      </bottom>
      <diagonal/>
    </border>
    <border>
      <left style="thin">
        <color auto="1"/>
      </left>
      <right/>
      <top/>
      <bottom style="thin">
        <color auto="1"/>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style="medium">
        <color theme="3"/>
      </left>
      <right style="medium">
        <color theme="3"/>
      </right>
      <top style="medium">
        <color theme="3"/>
      </top>
      <bottom style="thin">
        <color theme="3"/>
      </bottom>
      <diagonal/>
    </border>
    <border>
      <left style="medium">
        <color theme="3"/>
      </left>
      <right style="medium">
        <color theme="3"/>
      </right>
      <top style="thin">
        <color theme="3"/>
      </top>
      <bottom/>
      <diagonal/>
    </border>
    <border>
      <left/>
      <right/>
      <top style="medium">
        <color rgb="FF888888"/>
      </top>
      <bottom style="medium">
        <color rgb="FF888888"/>
      </bottom>
      <diagonal/>
    </border>
    <border>
      <left style="medium">
        <color rgb="FF888888"/>
      </left>
      <right style="medium">
        <color theme="0" tint="-0.24994659260841701"/>
      </right>
      <top style="medium">
        <color rgb="FF888888"/>
      </top>
      <bottom style="medium">
        <color rgb="FF888888"/>
      </bottom>
      <diagonal/>
    </border>
    <border>
      <left style="medium">
        <color theme="0" tint="-0.24994659260841701"/>
      </left>
      <right/>
      <top style="medium">
        <color rgb="FF888888"/>
      </top>
      <bottom style="medium">
        <color rgb="FF888888"/>
      </bottom>
      <diagonal/>
    </border>
    <border>
      <left/>
      <right style="medium">
        <color theme="0" tint="-0.24994659260841701"/>
      </right>
      <top style="medium">
        <color rgb="FF888888"/>
      </top>
      <bottom style="medium">
        <color rgb="FF888888"/>
      </bottom>
      <diagonal/>
    </border>
    <border>
      <left style="medium">
        <color indexed="23"/>
      </left>
      <right/>
      <top/>
      <bottom style="medium">
        <color indexed="23"/>
      </bottom>
      <diagonal/>
    </border>
    <border>
      <left/>
      <right style="medium">
        <color theme="3"/>
      </right>
      <top/>
      <bottom/>
      <diagonal/>
    </border>
    <border>
      <left style="medium">
        <color indexed="12"/>
      </left>
      <right style="medium">
        <color auto="1"/>
      </right>
      <top/>
      <bottom style="thick">
        <color indexed="12"/>
      </bottom>
      <diagonal/>
    </border>
    <border>
      <left/>
      <right/>
      <top/>
      <bottom style="thin">
        <color indexed="64"/>
      </bottom>
      <diagonal/>
    </border>
    <border>
      <left style="medium">
        <color indexed="12"/>
      </left>
      <right/>
      <top/>
      <bottom style="thick">
        <color indexed="12"/>
      </bottom>
      <diagonal/>
    </border>
    <border>
      <left style="medium">
        <color indexed="64"/>
      </left>
      <right style="thin">
        <color indexed="64"/>
      </right>
      <top/>
      <bottom style="thin">
        <color indexed="64"/>
      </bottom>
      <diagonal/>
    </border>
    <border>
      <left style="medium">
        <color auto="1"/>
      </left>
      <right style="medium">
        <color indexed="12"/>
      </right>
      <top style="thin">
        <color indexed="12"/>
      </top>
      <bottom/>
      <diagonal/>
    </border>
    <border>
      <left style="medium">
        <color auto="1"/>
      </left>
      <right/>
      <top style="thin">
        <color indexed="12"/>
      </top>
      <bottom style="medium">
        <color indexed="12"/>
      </bottom>
      <diagonal/>
    </border>
    <border>
      <left/>
      <right style="medium">
        <color theme="3"/>
      </right>
      <top style="thin">
        <color indexed="12"/>
      </top>
      <bottom style="medium">
        <color indexed="12"/>
      </bottom>
      <diagonal/>
    </border>
    <border>
      <left/>
      <right style="medium">
        <color indexed="12"/>
      </right>
      <top style="thin">
        <color indexed="12"/>
      </top>
      <bottom/>
      <diagonal/>
    </border>
    <border>
      <left/>
      <right style="medium">
        <color indexed="12"/>
      </right>
      <top style="thin">
        <color indexed="12"/>
      </top>
      <bottom style="medium">
        <color indexed="12"/>
      </bottom>
      <diagonal/>
    </border>
    <border>
      <left style="thick">
        <color indexed="12"/>
      </left>
      <right style="medium">
        <color indexed="12"/>
      </right>
      <top style="thin">
        <color indexed="12"/>
      </top>
      <bottom/>
      <diagonal/>
    </border>
    <border>
      <left/>
      <right style="medium">
        <color indexed="12"/>
      </right>
      <top style="thin">
        <color indexed="12"/>
      </top>
      <bottom style="thick">
        <color indexed="12"/>
      </bottom>
      <diagonal/>
    </border>
    <border>
      <left style="thin">
        <color indexed="12"/>
      </left>
      <right style="thin">
        <color indexed="12"/>
      </right>
      <top style="medium">
        <color auto="1"/>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23"/>
      </bottom>
      <diagonal/>
    </border>
    <border>
      <left/>
      <right style="thin">
        <color indexed="64"/>
      </right>
      <top style="thin">
        <color indexed="64"/>
      </top>
      <bottom style="medium">
        <color indexed="23"/>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medium">
        <color indexed="23"/>
      </left>
      <right/>
      <top style="medium">
        <color indexed="23"/>
      </top>
      <bottom/>
      <diagonal/>
    </border>
    <border>
      <left style="thin">
        <color indexed="64"/>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style="medium">
        <color indexed="23"/>
      </right>
      <top style="medium">
        <color indexed="23"/>
      </top>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ck">
        <color indexed="23"/>
      </right>
      <top style="thin">
        <color indexed="23"/>
      </top>
      <bottom style="thin">
        <color indexed="23"/>
      </bottom>
      <diagonal/>
    </border>
    <border>
      <left style="thick">
        <color indexed="23"/>
      </left>
      <right/>
      <top style="thin">
        <color indexed="23"/>
      </top>
      <bottom style="thin">
        <color indexed="23"/>
      </bottom>
      <diagonal/>
    </border>
    <border>
      <left style="medium">
        <color indexed="23"/>
      </left>
      <right/>
      <top style="medium">
        <color indexed="55"/>
      </top>
      <bottom style="medium">
        <color indexed="55"/>
      </bottom>
      <diagonal/>
    </border>
    <border>
      <left style="medium">
        <color indexed="23"/>
      </left>
      <right/>
      <top style="medium">
        <color indexed="55"/>
      </top>
      <bottom/>
      <diagonal/>
    </border>
    <border>
      <left style="medium">
        <color indexed="23"/>
      </left>
      <right/>
      <top style="medium">
        <color indexed="23"/>
      </top>
      <bottom style="thin">
        <color indexed="23"/>
      </bottom>
      <diagonal/>
    </border>
    <border>
      <left style="medium">
        <color indexed="23"/>
      </left>
      <right style="medium">
        <color theme="0" tint="-0.24994659260841701"/>
      </right>
      <top style="medium">
        <color indexed="55"/>
      </top>
      <bottom/>
      <diagonal/>
    </border>
    <border>
      <left style="thick">
        <color indexed="23"/>
      </left>
      <right style="thin">
        <color indexed="23"/>
      </right>
      <top style="thin">
        <color indexed="23"/>
      </top>
      <bottom style="thin">
        <color indexed="23"/>
      </bottom>
      <diagonal/>
    </border>
    <border>
      <left style="medium">
        <color indexed="23"/>
      </left>
      <right/>
      <top style="medium">
        <color indexed="23"/>
      </top>
      <bottom style="medium">
        <color indexed="23"/>
      </bottom>
      <diagonal/>
    </border>
    <border>
      <left style="thin">
        <color indexed="23"/>
      </left>
      <right style="thin">
        <color indexed="23"/>
      </right>
      <top style="thin">
        <color indexed="23"/>
      </top>
      <bottom style="medium">
        <color indexed="23"/>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12"/>
      </bottom>
      <diagonal/>
    </border>
    <border>
      <left/>
      <right style="medium">
        <color indexed="64"/>
      </right>
      <top style="medium">
        <color indexed="64"/>
      </top>
      <bottom/>
      <diagonal/>
    </border>
    <border>
      <left style="medium">
        <color indexed="12"/>
      </left>
      <right/>
      <top style="medium">
        <color indexed="12"/>
      </top>
      <bottom style="medium">
        <color indexed="16"/>
      </bottom>
      <diagonal/>
    </border>
    <border>
      <left/>
      <right/>
      <top style="medium">
        <color indexed="12"/>
      </top>
      <bottom style="medium">
        <color indexed="16"/>
      </bottom>
      <diagonal/>
    </border>
    <border>
      <left/>
      <right style="medium">
        <color indexed="12"/>
      </right>
      <top style="medium">
        <color indexed="12"/>
      </top>
      <bottom style="medium">
        <color indexed="16"/>
      </bottom>
      <diagonal/>
    </border>
    <border>
      <left style="medium">
        <color indexed="12"/>
      </left>
      <right style="medium">
        <color indexed="12"/>
      </right>
      <top style="medium">
        <color indexed="12"/>
      </top>
      <bottom/>
      <diagonal/>
    </border>
    <border>
      <left style="medium">
        <color indexed="16"/>
      </left>
      <right style="medium">
        <color indexed="16"/>
      </right>
      <top style="medium">
        <color indexed="16"/>
      </top>
      <bottom/>
      <diagonal/>
    </border>
    <border>
      <left style="medium">
        <color indexed="16"/>
      </left>
      <right style="medium">
        <color indexed="16"/>
      </right>
      <top style="medium">
        <color indexed="16"/>
      </top>
      <bottom style="medium">
        <color indexed="16"/>
      </bottom>
      <diagonal/>
    </border>
    <border>
      <left style="medium">
        <color indexed="16"/>
      </left>
      <right/>
      <top style="medium">
        <color indexed="16"/>
      </top>
      <bottom style="medium">
        <color indexed="16"/>
      </bottom>
      <diagonal/>
    </border>
    <border>
      <left/>
      <right style="medium">
        <color indexed="16"/>
      </right>
      <top style="medium">
        <color indexed="16"/>
      </top>
      <bottom style="medium">
        <color indexed="16"/>
      </bottom>
      <diagonal/>
    </border>
    <border>
      <left style="medium">
        <color auto="1"/>
      </left>
      <right/>
      <top style="medium">
        <color indexed="12"/>
      </top>
      <bottom style="thin">
        <color indexed="12"/>
      </bottom>
      <diagonal/>
    </border>
    <border>
      <left style="medium">
        <color indexed="55"/>
      </left>
      <right style="medium">
        <color indexed="55"/>
      </right>
      <top style="medium">
        <color indexed="55"/>
      </top>
      <bottom style="medium">
        <color indexed="55"/>
      </bottom>
      <diagonal/>
    </border>
    <border>
      <left/>
      <right style="medium">
        <color indexed="55"/>
      </right>
      <top style="medium">
        <color indexed="55"/>
      </top>
      <bottom style="medium">
        <color indexed="55"/>
      </bottom>
      <diagonal/>
    </border>
    <border>
      <left/>
      <right style="medium">
        <color indexed="55"/>
      </right>
      <top style="medium">
        <color indexed="55"/>
      </top>
      <bottom/>
      <diagonal/>
    </border>
    <border>
      <left style="medium">
        <color indexed="55"/>
      </left>
      <right/>
      <top style="medium">
        <color indexed="55"/>
      </top>
      <bottom/>
      <diagonal/>
    </border>
    <border>
      <left style="medium">
        <color indexed="55"/>
      </left>
      <right/>
      <top style="medium">
        <color indexed="55"/>
      </top>
      <bottom style="medium">
        <color indexed="55"/>
      </bottom>
      <diagonal/>
    </border>
    <border>
      <left style="medium">
        <color indexed="55"/>
      </left>
      <right style="medium">
        <color indexed="55"/>
      </right>
      <top style="medium">
        <color indexed="55"/>
      </top>
      <bottom/>
      <diagonal/>
    </border>
    <border>
      <left/>
      <right/>
      <top style="medium">
        <color indexed="55"/>
      </top>
      <bottom style="medium">
        <color indexed="55"/>
      </bottom>
      <diagonal/>
    </border>
    <border>
      <left style="medium">
        <color indexed="12"/>
      </left>
      <right style="thin">
        <color indexed="12"/>
      </right>
      <top style="medium">
        <color indexed="12"/>
      </top>
      <bottom style="medium">
        <color indexed="12"/>
      </bottom>
      <diagonal/>
    </border>
    <border>
      <left style="thin">
        <color indexed="12"/>
      </left>
      <right/>
      <top style="medium">
        <color indexed="12"/>
      </top>
      <bottom style="medium">
        <color indexed="12"/>
      </bottom>
      <diagonal/>
    </border>
    <border>
      <left/>
      <right style="medium">
        <color indexed="12"/>
      </right>
      <top style="medium">
        <color indexed="12"/>
      </top>
      <bottom/>
      <diagonal/>
    </border>
    <border>
      <left/>
      <right/>
      <top style="medium">
        <color indexed="48"/>
      </top>
      <bottom/>
      <diagonal/>
    </border>
    <border>
      <left style="medium">
        <color indexed="12"/>
      </left>
      <right/>
      <top style="medium">
        <color indexed="20"/>
      </top>
      <bottom/>
      <diagonal/>
    </border>
    <border>
      <left/>
      <right/>
      <top style="medium">
        <color indexed="36"/>
      </top>
      <bottom/>
      <diagonal/>
    </border>
    <border>
      <left/>
      <right style="medium">
        <color indexed="36"/>
      </right>
      <top style="medium">
        <color indexed="36"/>
      </top>
      <bottom/>
      <diagonal/>
    </border>
    <border>
      <left style="medium">
        <color indexed="48"/>
      </left>
      <right style="medium">
        <color indexed="23"/>
      </right>
      <top style="medium">
        <color indexed="23"/>
      </top>
      <bottom style="medium">
        <color indexed="23"/>
      </bottom>
      <diagonal/>
    </border>
    <border>
      <left style="medium">
        <color indexed="12"/>
      </left>
      <right style="medium">
        <color indexed="23"/>
      </right>
      <top style="medium">
        <color indexed="23"/>
      </top>
      <bottom style="medium">
        <color indexed="23"/>
      </bottom>
      <diagonal/>
    </border>
    <border>
      <left/>
      <right style="medium">
        <color indexed="23"/>
      </right>
      <top style="medium">
        <color indexed="23"/>
      </top>
      <bottom style="medium">
        <color indexed="23"/>
      </bottom>
      <diagonal/>
    </border>
    <border>
      <left/>
      <right style="medium">
        <color indexed="36"/>
      </right>
      <top style="medium">
        <color indexed="23"/>
      </top>
      <bottom style="medium">
        <color indexed="23"/>
      </bottom>
      <diagonal/>
    </border>
    <border>
      <left style="medium">
        <color indexed="23"/>
      </left>
      <right style="medium">
        <color indexed="23"/>
      </right>
      <top style="medium">
        <color indexed="23"/>
      </top>
      <bottom style="medium">
        <color indexed="23"/>
      </bottom>
      <diagonal/>
    </border>
    <border>
      <left style="medium">
        <color auto="1"/>
      </left>
      <right style="medium">
        <color auto="1"/>
      </right>
      <top style="medium">
        <color auto="1"/>
      </top>
      <bottom style="medium">
        <color auto="1"/>
      </bottom>
      <diagonal/>
    </border>
    <border>
      <left style="medium">
        <color indexed="48"/>
      </left>
      <right/>
      <top style="medium">
        <color indexed="23"/>
      </top>
      <bottom style="medium">
        <color indexed="23"/>
      </bottom>
      <diagonal/>
    </border>
    <border>
      <left style="medium">
        <color indexed="23"/>
      </left>
      <right style="medium">
        <color indexed="12"/>
      </right>
      <top style="medium">
        <color indexed="23"/>
      </top>
      <bottom style="medium">
        <color indexed="23"/>
      </bottom>
      <diagonal/>
    </border>
    <border>
      <left style="medium">
        <color indexed="23"/>
      </left>
      <right style="medium">
        <color indexed="23"/>
      </right>
      <top style="medium">
        <color indexed="23"/>
      </top>
      <bottom style="medium">
        <color indexed="55"/>
      </bottom>
      <diagonal/>
    </border>
    <border>
      <left style="medium">
        <color indexed="23"/>
      </left>
      <right style="medium">
        <color indexed="12"/>
      </right>
      <top style="medium">
        <color indexed="23"/>
      </top>
      <bottom style="medium">
        <color indexed="55"/>
      </bottom>
      <diagonal/>
    </border>
    <border>
      <left style="medium">
        <color indexed="48"/>
      </left>
      <right/>
      <top style="medium">
        <color indexed="48"/>
      </top>
      <bottom style="medium">
        <color indexed="48"/>
      </bottom>
      <diagonal/>
    </border>
    <border>
      <left/>
      <right/>
      <top style="medium">
        <color indexed="48"/>
      </top>
      <bottom style="medium">
        <color indexed="48"/>
      </bottom>
      <diagonal/>
    </border>
    <border>
      <left/>
      <right style="medium">
        <color indexed="48"/>
      </right>
      <top style="medium">
        <color indexed="48"/>
      </top>
      <bottom style="medium">
        <color indexed="48"/>
      </bottom>
      <diagonal/>
    </border>
    <border>
      <left/>
      <right/>
      <top style="medium">
        <color indexed="23"/>
      </top>
      <bottom style="medium">
        <color indexed="23"/>
      </bottom>
      <diagonal/>
    </border>
    <border>
      <left style="medium">
        <color auto="1"/>
      </left>
      <right/>
      <top style="medium">
        <color auto="1"/>
      </top>
      <bottom style="medium">
        <color auto="1"/>
      </bottom>
      <diagonal/>
    </border>
    <border>
      <left style="medium">
        <color indexed="23"/>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right/>
      <top style="thin">
        <color indexed="64"/>
      </top>
      <bottom/>
      <diagonal/>
    </border>
    <border>
      <left style="medium">
        <color indexed="64"/>
      </left>
      <right/>
      <top style="medium">
        <color indexed="64"/>
      </top>
      <bottom/>
      <diagonal/>
    </border>
    <border>
      <left style="medium">
        <color indexed="12"/>
      </left>
      <right/>
      <top style="medium">
        <color indexed="12"/>
      </top>
      <bottom style="medium">
        <color indexed="12"/>
      </bottom>
      <diagonal/>
    </border>
    <border>
      <left style="thin">
        <color indexed="12"/>
      </left>
      <right style="thin">
        <color indexed="12"/>
      </right>
      <top style="medium">
        <color indexed="12"/>
      </top>
      <bottom style="medium">
        <color indexed="12"/>
      </bottom>
      <diagonal/>
    </border>
    <border>
      <left/>
      <right/>
      <top style="thin">
        <color indexed="12"/>
      </top>
      <bottom style="medium">
        <color indexed="64"/>
      </bottom>
      <diagonal/>
    </border>
    <border>
      <left/>
      <right/>
      <top style="thin">
        <color indexed="64"/>
      </top>
      <bottom style="medium">
        <color indexed="64"/>
      </bottom>
      <diagonal/>
    </border>
    <border>
      <left/>
      <right/>
      <top style="thin">
        <color indexed="12"/>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12"/>
      </right>
      <top style="medium">
        <color indexed="12"/>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ck">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medium">
        <color rgb="FF888888"/>
      </left>
      <right/>
      <top style="thin">
        <color indexed="23"/>
      </top>
      <bottom style="thin">
        <color indexed="23"/>
      </bottom>
      <diagonal/>
    </border>
    <border>
      <left/>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12"/>
      </top>
      <bottom style="medium">
        <color indexed="64"/>
      </bottom>
      <diagonal/>
    </border>
    <border>
      <left/>
      <right/>
      <top/>
      <bottom style="medium">
        <color auto="1"/>
      </bottom>
      <diagonal/>
    </border>
    <border>
      <left style="medium">
        <color auto="1"/>
      </left>
      <right style="medium">
        <color auto="1"/>
      </right>
      <top/>
      <bottom style="medium">
        <color auto="1"/>
      </bottom>
      <diagonal/>
    </border>
    <border>
      <left style="medium">
        <color auto="1"/>
      </left>
      <right/>
      <top style="thin">
        <color indexed="12"/>
      </top>
      <bottom/>
      <diagonal/>
    </border>
    <border>
      <left style="thin">
        <color indexed="12"/>
      </left>
      <right style="medium">
        <color indexed="12"/>
      </right>
      <top style="thick">
        <color indexed="12"/>
      </top>
      <bottom/>
      <diagonal/>
    </border>
    <border>
      <left style="thin">
        <color indexed="12"/>
      </left>
      <right style="medium">
        <color indexed="12"/>
      </right>
      <top/>
      <bottom/>
      <diagonal/>
    </border>
    <border>
      <left style="thin">
        <color indexed="12"/>
      </left>
      <right style="medium">
        <color indexed="12"/>
      </right>
      <top/>
      <bottom style="thick">
        <color indexed="12"/>
      </bottom>
      <diagonal/>
    </border>
    <border>
      <left/>
      <right style="thin">
        <color indexed="12"/>
      </right>
      <top style="thin">
        <color indexed="12"/>
      </top>
      <bottom style="medium">
        <color indexed="12"/>
      </bottom>
      <diagonal/>
    </border>
    <border>
      <left style="thin">
        <color indexed="64"/>
      </left>
      <right style="medium">
        <color indexed="23"/>
      </right>
      <top style="medium">
        <color indexed="23"/>
      </top>
      <bottom style="medium">
        <color auto="1"/>
      </bottom>
      <diagonal/>
    </border>
    <border>
      <left style="thin">
        <color indexed="64"/>
      </left>
      <right style="medium">
        <color theme="3"/>
      </right>
      <top/>
      <bottom style="thin">
        <color indexed="64"/>
      </bottom>
      <diagonal/>
    </border>
    <border>
      <left style="medium">
        <color theme="3"/>
      </left>
      <right style="medium">
        <color indexed="12"/>
      </right>
      <top/>
      <bottom style="thin">
        <color indexed="64"/>
      </bottom>
      <diagonal/>
    </border>
    <border>
      <left/>
      <right style="medium">
        <color theme="3"/>
      </right>
      <top style="thin">
        <color theme="3"/>
      </top>
      <bottom style="medium">
        <color theme="3"/>
      </bottom>
      <diagonal/>
    </border>
    <border>
      <left style="thin">
        <color theme="3"/>
      </left>
      <right style="medium">
        <color theme="3"/>
      </right>
      <top style="thin">
        <color theme="3"/>
      </top>
      <bottom style="thin">
        <color theme="3"/>
      </bottom>
      <diagonal/>
    </border>
    <border>
      <left style="medium">
        <color auto="1"/>
      </left>
      <right/>
      <top style="medium">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top style="double">
        <color auto="1"/>
      </top>
      <bottom/>
      <diagonal/>
    </border>
    <border>
      <left style="thin">
        <color auto="1"/>
      </left>
      <right style="medium">
        <color auto="1"/>
      </right>
      <top style="double">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rgb="FF002060"/>
      </left>
      <right style="medium">
        <color rgb="FF002060"/>
      </right>
      <top style="medium">
        <color rgb="FF002060"/>
      </top>
      <bottom style="thin">
        <color rgb="FF002060"/>
      </bottom>
      <diagonal/>
    </border>
    <border>
      <left style="medium">
        <color rgb="FF002060"/>
      </left>
      <right style="medium">
        <color rgb="FF002060"/>
      </right>
      <top style="thin">
        <color rgb="FF002060"/>
      </top>
      <bottom style="thin">
        <color rgb="FF002060"/>
      </bottom>
      <diagonal/>
    </border>
    <border>
      <left style="medium">
        <color rgb="FF002060"/>
      </left>
      <right style="medium">
        <color rgb="FF002060"/>
      </right>
      <top style="thin">
        <color rgb="FF002060"/>
      </top>
      <bottom style="medium">
        <color rgb="FF002060"/>
      </bottom>
      <diagonal/>
    </border>
    <border>
      <left style="medium">
        <color rgb="FF002060"/>
      </left>
      <right style="medium">
        <color rgb="FF002060"/>
      </right>
      <top/>
      <bottom/>
      <diagonal/>
    </border>
    <border>
      <left style="medium">
        <color rgb="FF002060"/>
      </left>
      <right style="medium">
        <color rgb="FF002060"/>
      </right>
      <top style="medium">
        <color rgb="FF002060"/>
      </top>
      <bottom/>
      <diagonal/>
    </border>
    <border>
      <left style="medium">
        <color rgb="FF002060"/>
      </left>
      <right style="medium">
        <color rgb="FF002060"/>
      </right>
      <top/>
      <bottom style="medium">
        <color rgb="FF002060"/>
      </bottom>
      <diagonal/>
    </border>
    <border>
      <left/>
      <right style="thin">
        <color indexed="64"/>
      </right>
      <top style="thin">
        <color theme="3"/>
      </top>
      <bottom style="medium">
        <color theme="3"/>
      </bottom>
      <diagonal/>
    </border>
    <border>
      <left/>
      <right style="medium">
        <color theme="3"/>
      </right>
      <top style="medium">
        <color auto="1"/>
      </top>
      <bottom/>
      <diagonal/>
    </border>
    <border>
      <left style="medium">
        <color theme="3"/>
      </left>
      <right style="medium">
        <color indexed="12"/>
      </right>
      <top style="medium">
        <color theme="3"/>
      </top>
      <bottom/>
      <diagonal/>
    </border>
    <border>
      <left/>
      <right/>
      <top style="thin">
        <color auto="1"/>
      </top>
      <bottom style="medium">
        <color auto="1"/>
      </bottom>
      <diagonal/>
    </border>
    <border>
      <left/>
      <right style="medium">
        <color theme="3"/>
      </right>
      <top style="thin">
        <color indexed="12"/>
      </top>
      <bottom/>
      <diagonal/>
    </border>
    <border>
      <left style="medium">
        <color auto="1"/>
      </left>
      <right/>
      <top style="medium">
        <color rgb="FF0070C0"/>
      </top>
      <bottom style="thin">
        <color indexed="12"/>
      </bottom>
      <diagonal/>
    </border>
    <border>
      <left style="medium">
        <color theme="3"/>
      </left>
      <right style="medium">
        <color theme="3"/>
      </right>
      <top style="medium">
        <color rgb="FF0070C0"/>
      </top>
      <bottom/>
      <diagonal/>
    </border>
    <border>
      <left style="medium">
        <color theme="3"/>
      </left>
      <right style="medium">
        <color indexed="12"/>
      </right>
      <top style="medium">
        <color rgb="FF0070C0"/>
      </top>
      <bottom/>
      <diagonal/>
    </border>
    <border>
      <left/>
      <right/>
      <top style="thin">
        <color indexed="12"/>
      </top>
      <bottom/>
      <diagonal/>
    </border>
    <border>
      <left/>
      <right/>
      <top/>
      <bottom style="thin">
        <color indexed="12"/>
      </bottom>
      <diagonal/>
    </border>
  </borders>
  <cellStyleXfs count="26">
    <xf numFmtId="0" fontId="0" fillId="0" borderId="0">
      <alignment vertical="center"/>
    </xf>
    <xf numFmtId="0" fontId="8" fillId="0" borderId="0" applyNumberFormat="0" applyFill="0" applyBorder="0" applyAlignment="0" applyProtection="0">
      <alignment vertical="top"/>
      <protection locked="0"/>
    </xf>
    <xf numFmtId="0" fontId="6" fillId="0" borderId="0">
      <alignment vertical="center"/>
    </xf>
    <xf numFmtId="0" fontId="67" fillId="0" borderId="0">
      <alignment vertical="center"/>
    </xf>
    <xf numFmtId="0" fontId="6" fillId="0" borderId="0"/>
    <xf numFmtId="0" fontId="67" fillId="0" borderId="0">
      <alignment vertical="center"/>
    </xf>
    <xf numFmtId="0" fontId="6" fillId="0" borderId="0"/>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3" fillId="0" borderId="0">
      <alignment vertical="center"/>
    </xf>
    <xf numFmtId="0" fontId="4" fillId="0" borderId="0">
      <alignment vertical="center"/>
    </xf>
    <xf numFmtId="0" fontId="67"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6" fillId="0" borderId="0">
      <alignment vertical="center"/>
    </xf>
    <xf numFmtId="0" fontId="1" fillId="0" borderId="0">
      <alignment vertical="center"/>
    </xf>
    <xf numFmtId="0" fontId="105" fillId="0" borderId="0"/>
    <xf numFmtId="0" fontId="106" fillId="0" borderId="0" applyNumberFormat="0" applyFill="0" applyBorder="0" applyAlignment="0" applyProtection="0"/>
    <xf numFmtId="0" fontId="105" fillId="0" borderId="0"/>
    <xf numFmtId="0" fontId="144" fillId="0" borderId="0" applyNumberFormat="0" applyFill="0" applyBorder="0" applyAlignment="0" applyProtection="0">
      <alignment vertical="center"/>
    </xf>
  </cellStyleXfs>
  <cellXfs count="864">
    <xf numFmtId="0" fontId="0" fillId="0" borderId="0" xfId="0">
      <alignment vertical="center"/>
    </xf>
    <xf numFmtId="0" fontId="6" fillId="0" borderId="0" xfId="2">
      <alignment vertical="center"/>
    </xf>
    <xf numFmtId="0" fontId="10" fillId="0" borderId="0" xfId="2" applyFont="1" applyAlignment="1">
      <alignment horizontal="center" vertical="center"/>
    </xf>
    <xf numFmtId="0" fontId="10" fillId="0" borderId="0" xfId="2" applyFont="1" applyAlignment="1">
      <alignment vertical="top" wrapText="1"/>
    </xf>
    <xf numFmtId="0" fontId="6" fillId="5" borderId="0" xfId="2" applyFill="1">
      <alignment vertical="center"/>
    </xf>
    <xf numFmtId="0" fontId="6" fillId="0" borderId="3" xfId="2" applyBorder="1">
      <alignment vertical="center"/>
    </xf>
    <xf numFmtId="0" fontId="21" fillId="5" borderId="5" xfId="2" applyFont="1" applyFill="1" applyBorder="1" applyAlignment="1">
      <alignment horizontal="center" vertical="center"/>
    </xf>
    <xf numFmtId="0" fontId="21" fillId="5" borderId="2" xfId="2" applyFont="1" applyFill="1" applyBorder="1" applyAlignment="1">
      <alignment horizontal="center" vertical="center"/>
    </xf>
    <xf numFmtId="0" fontId="21" fillId="0" borderId="5" xfId="2" applyFont="1" applyBorder="1" applyAlignment="1">
      <alignment horizontal="center" vertical="center"/>
    </xf>
    <xf numFmtId="0" fontId="21" fillId="5" borderId="6" xfId="2" applyFont="1" applyFill="1" applyBorder="1" applyAlignment="1">
      <alignment horizontal="center" vertical="center"/>
    </xf>
    <xf numFmtId="177" fontId="16" fillId="5" borderId="7" xfId="2" applyNumberFormat="1" applyFont="1" applyFill="1" applyBorder="1" applyAlignment="1">
      <alignment horizontal="center" vertical="center" wrapText="1"/>
    </xf>
    <xf numFmtId="0" fontId="21" fillId="5" borderId="3" xfId="2" applyFont="1" applyFill="1" applyBorder="1" applyAlignment="1">
      <alignment horizontal="center" vertical="center"/>
    </xf>
    <xf numFmtId="0" fontId="6" fillId="5" borderId="6" xfId="2" applyFill="1" applyBorder="1">
      <alignment vertical="center"/>
    </xf>
    <xf numFmtId="0" fontId="6" fillId="5" borderId="7" xfId="2" applyFill="1" applyBorder="1">
      <alignment vertical="center"/>
    </xf>
    <xf numFmtId="0" fontId="6" fillId="5" borderId="3" xfId="2" applyFill="1" applyBorder="1">
      <alignment vertical="center"/>
    </xf>
    <xf numFmtId="0" fontId="6" fillId="5" borderId="8" xfId="2" applyFill="1" applyBorder="1">
      <alignment vertical="center"/>
    </xf>
    <xf numFmtId="0" fontId="6" fillId="0" borderId="8" xfId="2" applyBorder="1">
      <alignment vertical="center"/>
    </xf>
    <xf numFmtId="0" fontId="6" fillId="5" borderId="9" xfId="2" applyFill="1" applyBorder="1">
      <alignment vertical="center"/>
    </xf>
    <xf numFmtId="0" fontId="6" fillId="5" borderId="10" xfId="2" applyFill="1" applyBorder="1">
      <alignment vertical="center"/>
    </xf>
    <xf numFmtId="0" fontId="6" fillId="5" borderId="11" xfId="2" applyFill="1" applyBorder="1">
      <alignment vertical="center"/>
    </xf>
    <xf numFmtId="0" fontId="6" fillId="0" borderId="12" xfId="2" applyBorder="1">
      <alignment vertical="center"/>
    </xf>
    <xf numFmtId="0" fontId="6" fillId="0" borderId="13" xfId="2" applyBorder="1">
      <alignment vertical="center"/>
    </xf>
    <xf numFmtId="0" fontId="6" fillId="0" borderId="14" xfId="2" applyBorder="1">
      <alignment vertical="center"/>
    </xf>
    <xf numFmtId="0" fontId="23" fillId="0" borderId="0" xfId="2" applyFont="1">
      <alignment vertical="center"/>
    </xf>
    <xf numFmtId="0" fontId="9" fillId="5" borderId="0" xfId="2" applyFont="1" applyFill="1" applyAlignment="1">
      <alignment horizontal="center" vertical="center" wrapText="1"/>
    </xf>
    <xf numFmtId="14" fontId="9" fillId="5" borderId="0" xfId="2" applyNumberFormat="1" applyFont="1" applyFill="1" applyAlignment="1">
      <alignment horizontal="center" vertical="center"/>
    </xf>
    <xf numFmtId="14" fontId="24" fillId="5" borderId="0" xfId="2" applyNumberFormat="1" applyFont="1" applyFill="1" applyAlignment="1">
      <alignment horizontal="center" vertical="center"/>
    </xf>
    <xf numFmtId="0" fontId="6" fillId="0" borderId="0" xfId="2" applyAlignment="1">
      <alignment horizontal="center" vertical="center"/>
    </xf>
    <xf numFmtId="0" fontId="24" fillId="0" borderId="0" xfId="2" applyFont="1" applyAlignment="1">
      <alignment horizontal="center" vertical="center"/>
    </xf>
    <xf numFmtId="0" fontId="8" fillId="5" borderId="0" xfId="1" applyFill="1" applyAlignment="1" applyProtection="1">
      <alignment vertical="center" wrapText="1"/>
    </xf>
    <xf numFmtId="0" fontId="6" fillId="5" borderId="0" xfId="2" applyFill="1" applyAlignment="1">
      <alignment vertical="center" wrapText="1"/>
    </xf>
    <xf numFmtId="0" fontId="32" fillId="8" borderId="22" xfId="17" applyFont="1" applyFill="1" applyBorder="1" applyAlignment="1">
      <alignment horizontal="left" vertical="center"/>
    </xf>
    <xf numFmtId="0" fontId="32" fillId="8" borderId="23" xfId="17" applyFont="1" applyFill="1" applyBorder="1" applyAlignment="1">
      <alignment horizontal="center" vertical="center"/>
    </xf>
    <xf numFmtId="0" fontId="32" fillId="8" borderId="23" xfId="2" applyFont="1" applyFill="1" applyBorder="1" applyAlignment="1">
      <alignment horizontal="center" vertical="center"/>
    </xf>
    <xf numFmtId="0" fontId="33" fillId="8" borderId="23" xfId="2" applyFont="1" applyFill="1" applyBorder="1" applyAlignment="1">
      <alignment horizontal="center" vertical="center"/>
    </xf>
    <xf numFmtId="0" fontId="33" fillId="8" borderId="24" xfId="2" applyFont="1" applyFill="1" applyBorder="1" applyAlignment="1">
      <alignment horizontal="center" vertical="center"/>
    </xf>
    <xf numFmtId="0" fontId="1" fillId="0" borderId="0" xfId="17">
      <alignment vertical="center"/>
    </xf>
    <xf numFmtId="0" fontId="39" fillId="0" borderId="0" xfId="17" applyFont="1">
      <alignment vertical="center"/>
    </xf>
    <xf numFmtId="0" fontId="33" fillId="8" borderId="25" xfId="2" applyFont="1" applyFill="1" applyBorder="1" applyAlignment="1">
      <alignment horizontal="center" vertical="center"/>
    </xf>
    <xf numFmtId="0" fontId="33" fillId="8" borderId="26" xfId="2" applyFont="1" applyFill="1" applyBorder="1" applyAlignment="1">
      <alignment horizontal="center" vertical="center"/>
    </xf>
    <xf numFmtId="0" fontId="1" fillId="9" borderId="26" xfId="17" applyFill="1" applyBorder="1">
      <alignment vertical="center"/>
    </xf>
    <xf numFmtId="0" fontId="36" fillId="0" borderId="0" xfId="17" applyFont="1" applyAlignment="1">
      <alignment horizontal="center" vertical="center"/>
    </xf>
    <xf numFmtId="0" fontId="8" fillId="0" borderId="25" xfId="1" applyFill="1" applyBorder="1" applyAlignment="1" applyProtection="1">
      <alignment vertical="center"/>
    </xf>
    <xf numFmtId="0" fontId="1" fillId="9" borderId="26" xfId="17" applyFill="1" applyBorder="1" applyAlignment="1">
      <alignment horizontal="center" vertical="center"/>
    </xf>
    <xf numFmtId="0" fontId="8" fillId="9" borderId="0" xfId="1" applyFill="1" applyBorder="1" applyAlignment="1" applyProtection="1">
      <alignment vertical="center" wrapText="1"/>
    </xf>
    <xf numFmtId="0" fontId="6" fillId="9" borderId="26" xfId="2" applyFill="1" applyBorder="1" applyAlignment="1">
      <alignment vertical="center" wrapText="1"/>
    </xf>
    <xf numFmtId="0" fontId="44" fillId="0" borderId="0" xfId="17" applyFont="1" applyAlignment="1">
      <alignment vertical="center" wrapText="1"/>
    </xf>
    <xf numFmtId="0" fontId="46" fillId="0" borderId="0" xfId="17" applyFont="1" applyAlignment="1">
      <alignment horizontal="left" vertical="center"/>
    </xf>
    <xf numFmtId="0" fontId="36" fillId="0" borderId="0" xfId="17" applyFont="1" applyAlignment="1">
      <alignment vertical="top" wrapText="1"/>
    </xf>
    <xf numFmtId="0" fontId="7" fillId="3" borderId="16" xfId="17" applyFont="1" applyFill="1" applyBorder="1" applyAlignment="1">
      <alignment horizontal="center" vertical="center" wrapText="1"/>
    </xf>
    <xf numFmtId="0" fontId="7" fillId="3" borderId="15" xfId="17" applyFont="1" applyFill="1" applyBorder="1" applyAlignment="1">
      <alignment horizontal="center" vertical="center" wrapText="1"/>
    </xf>
    <xf numFmtId="0" fontId="7" fillId="3" borderId="17" xfId="17" applyFont="1" applyFill="1" applyBorder="1" applyAlignment="1">
      <alignment horizontal="center" vertical="center" wrapText="1"/>
    </xf>
    <xf numFmtId="0" fontId="7" fillId="3" borderId="18" xfId="17" applyFont="1" applyFill="1" applyBorder="1" applyAlignment="1">
      <alignment horizontal="center" vertical="center" wrapText="1"/>
    </xf>
    <xf numFmtId="0" fontId="13" fillId="3" borderId="18" xfId="17" applyFont="1" applyFill="1" applyBorder="1" applyAlignment="1">
      <alignment horizontal="center" vertical="center" wrapText="1"/>
    </xf>
    <xf numFmtId="0" fontId="57" fillId="3" borderId="18" xfId="17" applyFont="1" applyFill="1" applyBorder="1" applyAlignment="1">
      <alignment horizontal="center" vertical="center" wrapText="1"/>
    </xf>
    <xf numFmtId="0" fontId="7" fillId="3" borderId="19" xfId="17" applyFont="1" applyFill="1" applyBorder="1" applyAlignment="1">
      <alignment horizontal="center" vertical="center" wrapText="1"/>
    </xf>
    <xf numFmtId="0" fontId="1" fillId="0" borderId="0" xfId="17" applyAlignment="1">
      <alignment horizontal="center" vertical="center"/>
    </xf>
    <xf numFmtId="0" fontId="6" fillId="0" borderId="0" xfId="2" applyAlignment="1">
      <alignment vertical="top" wrapText="1"/>
    </xf>
    <xf numFmtId="0" fontId="21" fillId="0" borderId="0" xfId="2" applyFont="1" applyAlignment="1">
      <alignment vertical="top" wrapText="1"/>
    </xf>
    <xf numFmtId="0" fontId="6" fillId="2" borderId="31" xfId="2" applyFill="1" applyBorder="1" applyAlignment="1">
      <alignment vertical="top" wrapText="1"/>
    </xf>
    <xf numFmtId="0" fontId="0" fillId="0" borderId="33" xfId="0" applyBorder="1">
      <alignment vertical="center"/>
    </xf>
    <xf numFmtId="0" fontId="14" fillId="0" borderId="33" xfId="0" applyFont="1" applyBorder="1">
      <alignment vertical="center"/>
    </xf>
    <xf numFmtId="0" fontId="0" fillId="0" borderId="34" xfId="0" applyBorder="1">
      <alignment vertical="center"/>
    </xf>
    <xf numFmtId="0" fontId="0" fillId="0" borderId="28" xfId="0" applyBorder="1">
      <alignment vertical="center"/>
    </xf>
    <xf numFmtId="0" fontId="6" fillId="18" borderId="0" xfId="2" applyFill="1">
      <alignment vertical="center"/>
    </xf>
    <xf numFmtId="0" fontId="0" fillId="18" borderId="0" xfId="0" applyFill="1">
      <alignment vertical="center"/>
    </xf>
    <xf numFmtId="0" fontId="1" fillId="5" borderId="0" xfId="2" applyFont="1" applyFill="1">
      <alignment vertical="center"/>
    </xf>
    <xf numFmtId="0" fontId="0" fillId="0" borderId="33" xfId="0" applyBorder="1" applyAlignment="1">
      <alignment vertical="top"/>
    </xf>
    <xf numFmtId="0" fontId="0" fillId="0" borderId="0" xfId="0" applyAlignment="1">
      <alignment vertical="top"/>
    </xf>
    <xf numFmtId="0" fontId="0" fillId="0" borderId="0" xfId="0" applyAlignment="1">
      <alignment horizontal="left" vertical="center"/>
    </xf>
    <xf numFmtId="0" fontId="70" fillId="0" borderId="0" xfId="0" applyFont="1" applyAlignment="1">
      <alignment horizontal="left" vertical="center"/>
    </xf>
    <xf numFmtId="0" fontId="71" fillId="0" borderId="0" xfId="0" applyFont="1" applyAlignment="1">
      <alignment horizontal="center" vertical="center" wrapText="1"/>
    </xf>
    <xf numFmtId="0" fontId="71" fillId="0" borderId="0" xfId="0" applyFont="1" applyAlignment="1">
      <alignment horizontal="left" vertical="center" wrapText="1"/>
    </xf>
    <xf numFmtId="0" fontId="81" fillId="0" borderId="0" xfId="17" applyFont="1">
      <alignment vertical="center"/>
    </xf>
    <xf numFmtId="0" fontId="80" fillId="0" borderId="0" xfId="2" applyFont="1">
      <alignment vertical="center"/>
    </xf>
    <xf numFmtId="0" fontId="82" fillId="19" borderId="65" xfId="0" applyFont="1" applyFill="1" applyBorder="1" applyAlignment="1">
      <alignment horizontal="center" vertical="center" wrapText="1"/>
    </xf>
    <xf numFmtId="14" fontId="6" fillId="0" borderId="0" xfId="2" applyNumberFormat="1">
      <alignment vertical="center"/>
    </xf>
    <xf numFmtId="0" fontId="1" fillId="0" borderId="4" xfId="0" applyFont="1" applyBorder="1" applyAlignment="1">
      <alignment horizontal="center" vertical="center" wrapText="1"/>
    </xf>
    <xf numFmtId="0" fontId="0" fillId="0" borderId="4" xfId="0" applyBorder="1" applyAlignment="1">
      <alignment horizontal="center" vertical="center" wrapText="1"/>
    </xf>
    <xf numFmtId="0" fontId="29" fillId="0" borderId="4" xfId="0" applyFont="1" applyBorder="1" applyAlignment="1">
      <alignment horizontal="center" vertical="center" wrapText="1"/>
    </xf>
    <xf numFmtId="0" fontId="89" fillId="0" borderId="0" xfId="2" applyFont="1" applyAlignment="1">
      <alignment horizontal="center" vertical="center"/>
    </xf>
    <xf numFmtId="14" fontId="88" fillId="0" borderId="0" xfId="2" applyNumberFormat="1" applyFont="1" applyAlignment="1">
      <alignment horizontal="center" vertical="center"/>
    </xf>
    <xf numFmtId="0" fontId="8" fillId="0" borderId="0" xfId="1" applyAlignment="1" applyProtection="1">
      <alignment vertical="center" wrapText="1"/>
    </xf>
    <xf numFmtId="0" fontId="6" fillId="0" borderId="32" xfId="0" applyFont="1" applyBorder="1">
      <alignment vertical="center"/>
    </xf>
    <xf numFmtId="0" fontId="6" fillId="0" borderId="23" xfId="0" applyFont="1" applyBorder="1">
      <alignment vertical="center"/>
    </xf>
    <xf numFmtId="0" fontId="6" fillId="0" borderId="33" xfId="0" applyFont="1" applyBorder="1">
      <alignment vertical="center"/>
    </xf>
    <xf numFmtId="0" fontId="6" fillId="0" borderId="0" xfId="0" applyFont="1">
      <alignment vertical="center"/>
    </xf>
    <xf numFmtId="0" fontId="87" fillId="0" borderId="33" xfId="0" applyFont="1" applyBorder="1">
      <alignment vertical="center"/>
    </xf>
    <xf numFmtId="0" fontId="87" fillId="0" borderId="0" xfId="0" applyFont="1">
      <alignment vertical="center"/>
    </xf>
    <xf numFmtId="0" fontId="87" fillId="5" borderId="33" xfId="0" applyFont="1" applyFill="1" applyBorder="1">
      <alignment vertical="center"/>
    </xf>
    <xf numFmtId="0" fontId="87" fillId="5" borderId="0" xfId="0" applyFont="1" applyFill="1">
      <alignment vertical="center"/>
    </xf>
    <xf numFmtId="0" fontId="6" fillId="5" borderId="73" xfId="2" applyFill="1" applyBorder="1">
      <alignment vertical="center"/>
    </xf>
    <xf numFmtId="0" fontId="6" fillId="0" borderId="73" xfId="2" applyBorder="1">
      <alignment vertical="center"/>
    </xf>
    <xf numFmtId="0" fontId="6" fillId="0" borderId="0" xfId="2" applyAlignment="1">
      <alignment horizontal="left" vertical="top"/>
    </xf>
    <xf numFmtId="0" fontId="6" fillId="26" borderId="78" xfId="2" applyFill="1" applyBorder="1" applyAlignment="1">
      <alignment horizontal="left" vertical="top"/>
    </xf>
    <xf numFmtId="0" fontId="8" fillId="26" borderId="77" xfId="1" applyFill="1" applyBorder="1" applyAlignment="1" applyProtection="1">
      <alignment horizontal="left" vertical="top"/>
    </xf>
    <xf numFmtId="0" fontId="81" fillId="0" borderId="0" xfId="17" applyFont="1" applyAlignment="1">
      <alignment horizontal="left" vertical="center"/>
    </xf>
    <xf numFmtId="0" fontId="88" fillId="20" borderId="21" xfId="2" applyFont="1" applyFill="1" applyBorder="1" applyAlignment="1">
      <alignment horizontal="center" vertical="center"/>
    </xf>
    <xf numFmtId="0" fontId="84" fillId="22" borderId="79" xfId="2" applyFont="1" applyFill="1" applyBorder="1" applyAlignment="1">
      <alignment horizontal="center" vertical="center"/>
    </xf>
    <xf numFmtId="0" fontId="6" fillId="0" borderId="0" xfId="2" applyAlignment="1">
      <alignment horizontal="left" vertical="center"/>
    </xf>
    <xf numFmtId="0" fontId="100" fillId="5" borderId="33" xfId="0" applyFont="1" applyFill="1" applyBorder="1">
      <alignment vertical="center"/>
    </xf>
    <xf numFmtId="0" fontId="100" fillId="5" borderId="0" xfId="0" applyFont="1" applyFill="1" applyAlignment="1">
      <alignment horizontal="left" vertical="center"/>
    </xf>
    <xf numFmtId="0" fontId="100" fillId="5" borderId="0" xfId="0" applyFont="1" applyFill="1">
      <alignment vertical="center"/>
    </xf>
    <xf numFmtId="176" fontId="100" fillId="5" borderId="0" xfId="0" applyNumberFormat="1" applyFont="1" applyFill="1" applyAlignment="1">
      <alignment horizontal="left" vertical="center"/>
    </xf>
    <xf numFmtId="183" fontId="100" fillId="5" borderId="0" xfId="0" applyNumberFormat="1" applyFont="1" applyFill="1" applyAlignment="1">
      <alignment horizontal="center" vertical="center"/>
    </xf>
    <xf numFmtId="0" fontId="100" fillId="5" borderId="33" xfId="0" applyFont="1" applyFill="1" applyBorder="1" applyAlignment="1">
      <alignment vertical="top"/>
    </xf>
    <xf numFmtId="0" fontId="100" fillId="5" borderId="0" xfId="0" applyFont="1" applyFill="1" applyAlignment="1">
      <alignment vertical="top"/>
    </xf>
    <xf numFmtId="14" fontId="100" fillId="5" borderId="0" xfId="0" applyNumberFormat="1" applyFont="1" applyFill="1" applyAlignment="1">
      <alignment horizontal="left" vertical="center"/>
    </xf>
    <xf numFmtId="14" fontId="100" fillId="0" borderId="0" xfId="0" applyNumberFormat="1" applyFont="1">
      <alignment vertical="center"/>
    </xf>
    <xf numFmtId="0" fontId="101" fillId="0" borderId="0" xfId="0" applyFont="1">
      <alignment vertical="center"/>
    </xf>
    <xf numFmtId="0" fontId="8" fillId="26" borderId="66" xfId="1" applyFill="1" applyBorder="1" applyAlignment="1" applyProtection="1">
      <alignment horizontal="left" vertical="top"/>
    </xf>
    <xf numFmtId="0" fontId="6" fillId="26" borderId="76" xfId="2" applyFill="1" applyBorder="1" applyAlignment="1">
      <alignment horizontal="left" vertical="top"/>
    </xf>
    <xf numFmtId="0" fontId="33" fillId="8" borderId="0" xfId="2" applyFont="1" applyFill="1" applyAlignment="1">
      <alignment horizontal="center" vertical="center"/>
    </xf>
    <xf numFmtId="14" fontId="1" fillId="0" borderId="0" xfId="17" applyNumberFormat="1" applyAlignment="1">
      <alignment horizontal="center" vertical="center"/>
    </xf>
    <xf numFmtId="0" fontId="1" fillId="9" borderId="0" xfId="17" applyFill="1">
      <alignment vertical="center"/>
    </xf>
    <xf numFmtId="0" fontId="1" fillId="9" borderId="0" xfId="17" applyFill="1" applyAlignment="1">
      <alignment horizontal="center" vertical="center"/>
    </xf>
    <xf numFmtId="0" fontId="1" fillId="0" borderId="25" xfId="17" applyBorder="1">
      <alignment vertical="center"/>
    </xf>
    <xf numFmtId="0" fontId="6" fillId="9" borderId="0" xfId="2" applyFill="1" applyAlignment="1">
      <alignment vertical="center" wrapText="1"/>
    </xf>
    <xf numFmtId="0" fontId="47" fillId="0" borderId="0" xfId="17" applyFont="1" applyAlignment="1">
      <alignment horizontal="left" vertical="center"/>
    </xf>
    <xf numFmtId="0" fontId="48" fillId="0" borderId="28" xfId="17" applyFont="1" applyBorder="1">
      <alignment vertical="center"/>
    </xf>
    <xf numFmtId="0" fontId="48" fillId="0" borderId="28" xfId="17" applyFont="1" applyBorder="1" applyAlignment="1">
      <alignment horizontal="right" vertical="center"/>
    </xf>
    <xf numFmtId="0" fontId="36" fillId="0" borderId="30" xfId="17" applyFont="1" applyBorder="1" applyAlignment="1">
      <alignment horizontal="center" vertical="center"/>
    </xf>
    <xf numFmtId="0" fontId="36" fillId="0" borderId="82" xfId="17" applyFont="1" applyBorder="1" applyAlignment="1">
      <alignment horizontal="center" vertical="center" wrapText="1"/>
    </xf>
    <xf numFmtId="0" fontId="50" fillId="0" borderId="0" xfId="17" applyFont="1" applyAlignment="1">
      <alignment horizontal="center" vertical="center"/>
    </xf>
    <xf numFmtId="0" fontId="51" fillId="0" borderId="0" xfId="17" applyFont="1" applyAlignment="1">
      <alignment horizontal="center" vertical="center" wrapText="1"/>
    </xf>
    <xf numFmtId="0" fontId="1" fillId="0" borderId="0" xfId="17" applyAlignment="1">
      <alignment vertical="center" shrinkToFit="1"/>
    </xf>
    <xf numFmtId="0" fontId="12" fillId="0" borderId="72" xfId="2" applyFont="1" applyBorder="1" applyAlignment="1">
      <alignment horizontal="center" vertical="center" wrapText="1"/>
    </xf>
    <xf numFmtId="0" fontId="7" fillId="5" borderId="0" xfId="17" applyFont="1" applyFill="1" applyAlignment="1">
      <alignment horizontal="center" vertical="center" wrapText="1"/>
    </xf>
    <xf numFmtId="0" fontId="7" fillId="3" borderId="0" xfId="17" applyFont="1" applyFill="1" applyAlignment="1">
      <alignment horizontal="center" vertical="center" wrapText="1"/>
    </xf>
    <xf numFmtId="0" fontId="13" fillId="3" borderId="0" xfId="17" applyFont="1" applyFill="1" applyAlignment="1">
      <alignment horizontal="center" vertical="center" wrapText="1"/>
    </xf>
    <xf numFmtId="0" fontId="57" fillId="3" borderId="0" xfId="17" applyFont="1" applyFill="1" applyAlignment="1">
      <alignment horizontal="center" vertical="center" wrapText="1"/>
    </xf>
    <xf numFmtId="0" fontId="1" fillId="5" borderId="0" xfId="2" applyFont="1" applyFill="1" applyAlignment="1">
      <alignment horizontal="center" vertical="center"/>
    </xf>
    <xf numFmtId="0" fontId="44" fillId="5" borderId="0" xfId="0" applyFont="1" applyFill="1" applyAlignment="1">
      <alignment horizontal="center" vertical="center" wrapText="1"/>
    </xf>
    <xf numFmtId="180" fontId="48" fillId="5" borderId="0" xfId="17" applyNumberFormat="1" applyFont="1" applyFill="1" applyAlignment="1">
      <alignment horizontal="center" vertical="center"/>
    </xf>
    <xf numFmtId="0" fontId="1" fillId="5" borderId="0" xfId="17" applyFill="1">
      <alignment vertical="center"/>
    </xf>
    <xf numFmtId="0" fontId="1" fillId="5" borderId="0" xfId="17" applyFill="1" applyAlignment="1">
      <alignment horizontal="center" vertical="center"/>
    </xf>
    <xf numFmtId="0" fontId="48" fillId="0" borderId="0" xfId="16" applyFont="1">
      <alignment vertical="center"/>
    </xf>
    <xf numFmtId="0" fontId="10" fillId="0" borderId="0" xfId="16" applyFont="1">
      <alignment vertical="center"/>
    </xf>
    <xf numFmtId="177" fontId="1" fillId="18" borderId="20" xfId="2" applyNumberFormat="1" applyFont="1" applyFill="1" applyBorder="1" applyAlignment="1">
      <alignment horizontal="center" vertical="center" wrapText="1"/>
    </xf>
    <xf numFmtId="177" fontId="6" fillId="6" borderId="4" xfId="2" applyNumberFormat="1" applyFill="1" applyBorder="1" applyAlignment="1">
      <alignment horizontal="center" vertical="center" shrinkToFit="1"/>
    </xf>
    <xf numFmtId="177" fontId="6" fillId="5" borderId="4" xfId="2" applyNumberFormat="1" applyFill="1" applyBorder="1" applyAlignment="1">
      <alignment horizontal="center" vertical="center" shrinkToFit="1"/>
    </xf>
    <xf numFmtId="177" fontId="6" fillId="0" borderId="4" xfId="2" applyNumberFormat="1" applyBorder="1" applyAlignment="1">
      <alignment horizontal="center" vertical="center" shrinkToFit="1"/>
    </xf>
    <xf numFmtId="0" fontId="21" fillId="0" borderId="2" xfId="2" applyFont="1" applyBorder="1" applyAlignment="1">
      <alignment horizontal="center" vertical="center"/>
    </xf>
    <xf numFmtId="177" fontId="6" fillId="5" borderId="0" xfId="2" applyNumberFormat="1" applyFill="1" applyAlignment="1">
      <alignment horizontal="center" vertical="center" wrapText="1"/>
    </xf>
    <xf numFmtId="0" fontId="6" fillId="5" borderId="0" xfId="2" applyFill="1" applyAlignment="1">
      <alignment horizontal="center" vertical="center" wrapText="1"/>
    </xf>
    <xf numFmtId="0" fontId="1" fillId="0" borderId="0" xfId="2" applyFont="1">
      <alignment vertical="center"/>
    </xf>
    <xf numFmtId="0" fontId="48" fillId="18" borderId="83" xfId="16" applyFont="1" applyFill="1" applyBorder="1">
      <alignment vertical="center"/>
    </xf>
    <xf numFmtId="0" fontId="10" fillId="18" borderId="83" xfId="16" applyFont="1" applyFill="1" applyBorder="1">
      <alignment vertical="center"/>
    </xf>
    <xf numFmtId="0" fontId="35" fillId="0" borderId="0" xfId="17" applyFont="1" applyAlignment="1">
      <alignment horizontal="left" vertical="center" indent="2"/>
    </xf>
    <xf numFmtId="0" fontId="102" fillId="0" borderId="0" xfId="17" applyFont="1">
      <alignment vertical="center"/>
    </xf>
    <xf numFmtId="0" fontId="1" fillId="18" borderId="0" xfId="2" applyFont="1" applyFill="1">
      <alignment vertical="center"/>
    </xf>
    <xf numFmtId="0" fontId="22" fillId="18" borderId="20" xfId="2" applyFont="1" applyFill="1" applyBorder="1" applyAlignment="1">
      <alignment horizontal="center" vertical="top" wrapText="1"/>
    </xf>
    <xf numFmtId="0" fontId="21" fillId="5" borderId="5" xfId="2" applyFont="1" applyFill="1" applyBorder="1" applyAlignment="1">
      <alignment horizontal="left" vertical="center"/>
    </xf>
    <xf numFmtId="14" fontId="24" fillId="18" borderId="0" xfId="2" applyNumberFormat="1" applyFont="1" applyFill="1" applyAlignment="1">
      <alignment horizontal="left" vertical="center"/>
    </xf>
    <xf numFmtId="0" fontId="24" fillId="18" borderId="0" xfId="19" applyFont="1" applyFill="1">
      <alignment vertical="center"/>
    </xf>
    <xf numFmtId="0" fontId="24" fillId="18" borderId="0" xfId="2" applyFont="1" applyFill="1" applyAlignment="1">
      <alignment horizontal="left" vertical="center"/>
    </xf>
    <xf numFmtId="0" fontId="39" fillId="18" borderId="0" xfId="17" applyFont="1" applyFill="1">
      <alignment vertical="center"/>
    </xf>
    <xf numFmtId="177" fontId="12" fillId="18" borderId="50" xfId="2" applyNumberFormat="1" applyFont="1" applyFill="1" applyBorder="1" applyAlignment="1">
      <alignment horizontal="center" vertical="center" wrapText="1"/>
    </xf>
    <xf numFmtId="0" fontId="98" fillId="18" borderId="74" xfId="0" applyFont="1" applyFill="1" applyBorder="1" applyAlignment="1">
      <alignment horizontal="center" vertical="center" wrapText="1"/>
    </xf>
    <xf numFmtId="0" fontId="98" fillId="18" borderId="81" xfId="0" applyFont="1" applyFill="1" applyBorder="1" applyAlignment="1">
      <alignment horizontal="center" vertical="center" wrapText="1"/>
    </xf>
    <xf numFmtId="0" fontId="12" fillId="0" borderId="0" xfId="2" applyFont="1" applyAlignment="1">
      <alignment horizontal="center" vertical="center"/>
    </xf>
    <xf numFmtId="14" fontId="84" fillId="0" borderId="0" xfId="2" applyNumberFormat="1" applyFont="1" applyAlignment="1">
      <alignment horizontal="center" vertical="center"/>
    </xf>
    <xf numFmtId="0" fontId="12" fillId="0" borderId="0" xfId="2" applyFont="1" applyAlignment="1">
      <alignment vertical="top" wrapText="1"/>
    </xf>
    <xf numFmtId="0" fontId="39" fillId="0" borderId="0" xfId="17" applyFont="1" applyAlignment="1">
      <alignment horizontal="center" vertical="center"/>
    </xf>
    <xf numFmtId="0" fontId="100" fillId="5" borderId="0" xfId="0" applyFont="1" applyFill="1" applyAlignment="1">
      <alignment horizontal="left" vertical="top"/>
    </xf>
    <xf numFmtId="0" fontId="107" fillId="18" borderId="0" xfId="17" applyFont="1" applyFill="1" applyAlignment="1">
      <alignment horizontal="left" vertical="center"/>
    </xf>
    <xf numFmtId="0" fontId="84" fillId="0" borderId="0" xfId="2" applyFont="1" applyAlignment="1">
      <alignment vertical="top" wrapText="1"/>
    </xf>
    <xf numFmtId="180" fontId="48" fillId="10" borderId="85" xfId="17" applyNumberFormat="1" applyFont="1" applyFill="1" applyBorder="1" applyAlignment="1">
      <alignment horizontal="center" vertical="center"/>
    </xf>
    <xf numFmtId="14" fontId="88" fillId="20" borderId="75" xfId="2" applyNumberFormat="1" applyFont="1" applyFill="1" applyBorder="1" applyAlignment="1">
      <alignment vertical="center" shrinkToFit="1"/>
    </xf>
    <xf numFmtId="14" fontId="27" fillId="20" borderId="86" xfId="2" applyNumberFormat="1" applyFont="1" applyFill="1" applyBorder="1" applyAlignment="1">
      <alignment horizontal="center" vertical="center" shrinkToFit="1"/>
    </xf>
    <xf numFmtId="14" fontId="84" fillId="20" borderId="89" xfId="1" applyNumberFormat="1" applyFont="1" applyFill="1" applyBorder="1" applyAlignment="1" applyProtection="1">
      <alignment vertical="center" wrapText="1"/>
    </xf>
    <xf numFmtId="14" fontId="84" fillId="20" borderId="87" xfId="2" applyNumberFormat="1" applyFont="1" applyFill="1" applyBorder="1">
      <alignment vertical="center"/>
    </xf>
    <xf numFmtId="0" fontId="8" fillId="0" borderId="0" xfId="1" applyAlignment="1" applyProtection="1">
      <alignment vertical="center"/>
    </xf>
    <xf numFmtId="0" fontId="68" fillId="0" borderId="0" xfId="0" applyFont="1">
      <alignment vertical="center"/>
    </xf>
    <xf numFmtId="0" fontId="113" fillId="5" borderId="6" xfId="2" applyFont="1" applyFill="1" applyBorder="1">
      <alignment vertical="center"/>
    </xf>
    <xf numFmtId="0" fontId="112" fillId="0" borderId="73" xfId="0" applyFont="1" applyBorder="1">
      <alignment vertical="center"/>
    </xf>
    <xf numFmtId="0" fontId="111" fillId="29" borderId="0" xfId="0" applyFont="1" applyFill="1" applyAlignment="1">
      <alignment horizontal="center" vertical="center" wrapText="1"/>
    </xf>
    <xf numFmtId="177" fontId="12" fillId="18" borderId="90" xfId="2" applyNumberFormat="1" applyFont="1" applyFill="1" applyBorder="1" applyAlignment="1">
      <alignment horizontal="center" vertical="center" wrapText="1"/>
    </xf>
    <xf numFmtId="0" fontId="9" fillId="18" borderId="0" xfId="2" applyFont="1" applyFill="1" applyAlignment="1">
      <alignment horizontal="center" vertical="center" wrapText="1"/>
    </xf>
    <xf numFmtId="14" fontId="24" fillId="18" borderId="0" xfId="2" applyNumberFormat="1" applyFont="1" applyFill="1" applyAlignment="1">
      <alignment horizontal="center" vertical="center"/>
    </xf>
    <xf numFmtId="0" fontId="24" fillId="18" borderId="0" xfId="19" applyFont="1" applyFill="1" applyAlignment="1">
      <alignment horizontal="center" vertical="center"/>
    </xf>
    <xf numFmtId="0" fontId="24" fillId="18" borderId="0" xfId="19" applyFont="1" applyFill="1" applyAlignment="1">
      <alignment horizontal="center" vertical="center" wrapText="1"/>
    </xf>
    <xf numFmtId="0" fontId="102" fillId="0" borderId="0" xfId="17" applyFont="1" applyAlignment="1">
      <alignment horizontal="left" vertical="center"/>
    </xf>
    <xf numFmtId="177" fontId="1" fillId="18" borderId="91" xfId="2" applyNumberFormat="1" applyFont="1" applyFill="1" applyBorder="1" applyAlignment="1">
      <alignment horizontal="center" vertical="center" wrapText="1"/>
    </xf>
    <xf numFmtId="0" fontId="114" fillId="18" borderId="92" xfId="2" applyFont="1" applyFill="1" applyBorder="1" applyAlignment="1">
      <alignment horizontal="center" vertical="center"/>
    </xf>
    <xf numFmtId="177" fontId="114" fillId="18" borderId="92" xfId="2" applyNumberFormat="1" applyFont="1" applyFill="1" applyBorder="1" applyAlignment="1">
      <alignment horizontal="center" vertical="center" shrinkToFit="1"/>
    </xf>
    <xf numFmtId="0" fontId="115" fillId="0" borderId="92" xfId="0" applyFont="1" applyBorder="1" applyAlignment="1">
      <alignment horizontal="center" vertical="center" wrapText="1"/>
    </xf>
    <xf numFmtId="177" fontId="12" fillId="18" borderId="92" xfId="2" applyNumberFormat="1" applyFont="1" applyFill="1" applyBorder="1" applyAlignment="1">
      <alignment horizontal="center" vertical="center" wrapText="1"/>
    </xf>
    <xf numFmtId="0" fontId="22" fillId="22" borderId="2" xfId="2" applyFont="1" applyFill="1" applyBorder="1" applyAlignment="1">
      <alignment horizontal="center" vertical="top" wrapText="1"/>
    </xf>
    <xf numFmtId="177" fontId="1" fillId="22" borderId="20" xfId="2" applyNumberFormat="1" applyFont="1" applyFill="1" applyBorder="1" applyAlignment="1">
      <alignment horizontal="center" vertical="center" wrapText="1"/>
    </xf>
    <xf numFmtId="0" fontId="22" fillId="22" borderId="2" xfId="2" applyFont="1" applyFill="1" applyBorder="1" applyAlignment="1">
      <alignment horizontal="center" vertical="center" wrapText="1"/>
    </xf>
    <xf numFmtId="0" fontId="82" fillId="0" borderId="65" xfId="0" applyFont="1" applyBorder="1" applyAlignment="1">
      <alignment horizontal="center" vertical="center" wrapText="1"/>
    </xf>
    <xf numFmtId="0" fontId="119" fillId="0" borderId="0" xfId="0" applyFont="1">
      <alignment vertical="center"/>
    </xf>
    <xf numFmtId="0" fontId="6" fillId="0" borderId="51" xfId="2" applyBorder="1">
      <alignment vertical="center"/>
    </xf>
    <xf numFmtId="0" fontId="8" fillId="0" borderId="93" xfId="1" applyFill="1" applyBorder="1" applyAlignment="1" applyProtection="1">
      <alignment vertical="center" wrapText="1"/>
    </xf>
    <xf numFmtId="0" fontId="6" fillId="0" borderId="52" xfId="2" applyBorder="1">
      <alignment vertical="center"/>
    </xf>
    <xf numFmtId="0" fontId="100" fillId="5" borderId="33" xfId="0" applyFont="1" applyFill="1" applyBorder="1" applyAlignment="1">
      <alignment horizontal="left" vertical="top"/>
    </xf>
    <xf numFmtId="0" fontId="34" fillId="18" borderId="0" xfId="2" applyFont="1" applyFill="1">
      <alignment vertical="center"/>
    </xf>
    <xf numFmtId="0" fontId="35" fillId="18" borderId="0" xfId="17" applyFont="1" applyFill="1">
      <alignment vertical="center"/>
    </xf>
    <xf numFmtId="0" fontId="36" fillId="18" borderId="0" xfId="17" applyFont="1" applyFill="1" applyAlignment="1">
      <alignment vertical="top" wrapText="1"/>
    </xf>
    <xf numFmtId="0" fontId="37" fillId="18" borderId="0" xfId="2" applyFont="1" applyFill="1" applyAlignment="1">
      <alignment horizontal="center" vertical="center"/>
    </xf>
    <xf numFmtId="0" fontId="79" fillId="18" borderId="0" xfId="17" applyFont="1" applyFill="1" applyAlignment="1">
      <alignment horizontal="left" vertical="center"/>
    </xf>
    <xf numFmtId="0" fontId="38" fillId="18" borderId="0" xfId="2" applyFont="1" applyFill="1" applyAlignment="1">
      <alignment vertical="center" wrapText="1"/>
    </xf>
    <xf numFmtId="0" fontId="40" fillId="18" borderId="0" xfId="2" applyFont="1" applyFill="1" applyAlignment="1">
      <alignment vertical="center" wrapText="1"/>
    </xf>
    <xf numFmtId="0" fontId="42" fillId="18" borderId="0" xfId="2" applyFont="1" applyFill="1">
      <alignment vertical="center"/>
    </xf>
    <xf numFmtId="0" fontId="43" fillId="18" borderId="0" xfId="2" applyFont="1" applyFill="1" applyAlignment="1">
      <alignment horizontal="center" vertical="center"/>
    </xf>
    <xf numFmtId="0" fontId="36" fillId="18" borderId="0" xfId="17" applyFont="1" applyFill="1" applyAlignment="1">
      <alignment horizontal="center" vertical="center"/>
    </xf>
    <xf numFmtId="0" fontId="41" fillId="18" borderId="0" xfId="17" applyFont="1" applyFill="1" applyAlignment="1">
      <alignment vertical="top" wrapText="1"/>
    </xf>
    <xf numFmtId="0" fontId="1" fillId="18" borderId="0" xfId="17" applyFill="1" applyAlignment="1">
      <alignment horizontal="center" vertical="center"/>
    </xf>
    <xf numFmtId="0" fontId="44" fillId="18" borderId="0" xfId="2" applyFont="1" applyFill="1" applyAlignment="1">
      <alignment vertical="center" wrapText="1"/>
    </xf>
    <xf numFmtId="0" fontId="40" fillId="18" borderId="0" xfId="2" applyFont="1" applyFill="1">
      <alignment vertical="center"/>
    </xf>
    <xf numFmtId="0" fontId="36" fillId="18" borderId="0" xfId="17" applyFont="1" applyFill="1">
      <alignment vertical="center"/>
    </xf>
    <xf numFmtId="0" fontId="45" fillId="18" borderId="0" xfId="17" applyFont="1" applyFill="1" applyAlignment="1">
      <alignment horizontal="center" vertical="center" wrapText="1"/>
    </xf>
    <xf numFmtId="0" fontId="46" fillId="18" borderId="0" xfId="17" applyFont="1" applyFill="1">
      <alignment vertical="center"/>
    </xf>
    <xf numFmtId="0" fontId="6" fillId="18" borderId="0" xfId="2" applyFill="1" applyAlignment="1">
      <alignment horizontal="center" vertical="center"/>
    </xf>
    <xf numFmtId="0" fontId="44" fillId="18" borderId="0" xfId="17" applyFont="1" applyFill="1" applyAlignment="1">
      <alignment vertical="center" wrapText="1"/>
    </xf>
    <xf numFmtId="0" fontId="49" fillId="18" borderId="0" xfId="17" applyFont="1" applyFill="1" applyAlignment="1">
      <alignment horizontal="center" vertical="center"/>
    </xf>
    <xf numFmtId="0" fontId="8" fillId="18" borderId="0" xfId="1" applyFill="1" applyAlignment="1" applyProtection="1">
      <alignment horizontal="center" vertical="center"/>
    </xf>
    <xf numFmtId="0" fontId="52" fillId="18" borderId="0" xfId="17" applyFont="1" applyFill="1" applyAlignment="1">
      <alignment horizontal="center" vertical="center"/>
    </xf>
    <xf numFmtId="0" fontId="0" fillId="18" borderId="0" xfId="0" applyFill="1" applyAlignment="1">
      <alignment vertical="center" wrapText="1"/>
    </xf>
    <xf numFmtId="0" fontId="1" fillId="18" borderId="70" xfId="17" applyFill="1" applyBorder="1" applyAlignment="1">
      <alignment horizontal="center" vertical="center" wrapText="1"/>
    </xf>
    <xf numFmtId="0" fontId="1" fillId="18" borderId="0" xfId="17" applyFill="1">
      <alignment vertical="center"/>
    </xf>
    <xf numFmtId="0" fontId="1" fillId="18" borderId="71" xfId="17" applyFill="1" applyBorder="1" applyAlignment="1">
      <alignment horizontal="center" vertical="center"/>
    </xf>
    <xf numFmtId="183" fontId="100" fillId="5" borderId="0" xfId="0" applyNumberFormat="1" applyFont="1" applyFill="1" applyAlignment="1">
      <alignment horizontal="left" vertical="center"/>
    </xf>
    <xf numFmtId="14" fontId="88" fillId="20" borderId="94" xfId="2" applyNumberFormat="1" applyFont="1" applyFill="1" applyBorder="1" applyAlignment="1">
      <alignment horizontal="center" vertical="center"/>
    </xf>
    <xf numFmtId="14" fontId="88" fillId="20" borderId="95" xfId="2" applyNumberFormat="1" applyFont="1" applyFill="1" applyBorder="1" applyAlignment="1">
      <alignment horizontal="center" vertical="center"/>
    </xf>
    <xf numFmtId="14" fontId="88" fillId="20" borderId="96" xfId="2" applyNumberFormat="1" applyFont="1" applyFill="1" applyBorder="1" applyAlignment="1">
      <alignment horizontal="center" vertical="center"/>
    </xf>
    <xf numFmtId="0" fontId="30" fillId="22" borderId="97" xfId="2" applyFont="1" applyFill="1" applyBorder="1" applyAlignment="1">
      <alignment horizontal="center" vertical="center" wrapText="1"/>
    </xf>
    <xf numFmtId="177" fontId="10" fillId="32" borderId="4" xfId="2" applyNumberFormat="1" applyFont="1" applyFill="1" applyBorder="1" applyAlignment="1">
      <alignment horizontal="center" vertical="center" wrapText="1"/>
    </xf>
    <xf numFmtId="0" fontId="124" fillId="33" borderId="0" xfId="0" applyFont="1" applyFill="1" applyAlignment="1">
      <alignment horizontal="center" vertical="center" wrapText="1"/>
    </xf>
    <xf numFmtId="0" fontId="82" fillId="34" borderId="65" xfId="0" applyFont="1" applyFill="1" applyBorder="1" applyAlignment="1">
      <alignment horizontal="center" vertical="center" wrapText="1"/>
    </xf>
    <xf numFmtId="0" fontId="125" fillId="0" borderId="98" xfId="2" applyFont="1" applyBorder="1" applyAlignment="1">
      <alignment horizontal="left" vertical="top" wrapText="1"/>
    </xf>
    <xf numFmtId="0" fontId="12" fillId="0" borderId="100" xfId="2" applyFont="1" applyBorder="1" applyAlignment="1">
      <alignment horizontal="center" vertical="center" wrapText="1"/>
    </xf>
    <xf numFmtId="0" fontId="87" fillId="32" borderId="4" xfId="2" applyFont="1" applyFill="1" applyBorder="1" applyAlignment="1">
      <alignment horizontal="center" vertical="center"/>
    </xf>
    <xf numFmtId="177" fontId="87" fillId="32" borderId="4" xfId="2" applyNumberFormat="1" applyFont="1" applyFill="1" applyBorder="1" applyAlignment="1">
      <alignment horizontal="center" vertical="center" shrinkToFit="1"/>
    </xf>
    <xf numFmtId="14" fontId="84" fillId="20" borderId="1" xfId="1" applyNumberFormat="1" applyFont="1" applyFill="1" applyBorder="1" applyAlignment="1" applyProtection="1">
      <alignment horizontal="center" vertical="center" shrinkToFit="1"/>
    </xf>
    <xf numFmtId="0" fontId="82" fillId="0" borderId="74" xfId="0" applyFont="1" applyBorder="1" applyAlignment="1">
      <alignment horizontal="center" vertical="center" wrapText="1"/>
    </xf>
    <xf numFmtId="0" fontId="109" fillId="20" borderId="95" xfId="2" applyFont="1" applyFill="1" applyBorder="1" applyAlignment="1">
      <alignment horizontal="center" vertical="center" wrapText="1"/>
    </xf>
    <xf numFmtId="0" fontId="109" fillId="20" borderId="95" xfId="2" applyFont="1" applyFill="1" applyBorder="1" applyAlignment="1">
      <alignment horizontal="center" vertical="center"/>
    </xf>
    <xf numFmtId="0" fontId="109" fillId="20" borderId="94" xfId="2" applyFont="1" applyFill="1" applyBorder="1" applyAlignment="1">
      <alignment horizontal="center" vertical="center"/>
    </xf>
    <xf numFmtId="0" fontId="88" fillId="20" borderId="96" xfId="2" applyFont="1" applyFill="1" applyBorder="1" applyAlignment="1">
      <alignment horizontal="center" vertical="center"/>
    </xf>
    <xf numFmtId="0" fontId="123" fillId="0" borderId="0" xfId="2" applyFont="1">
      <alignment vertical="center"/>
    </xf>
    <xf numFmtId="0" fontId="6" fillId="0" borderId="0" xfId="2" applyAlignment="1">
      <alignment horizontal="center" vertical="top"/>
    </xf>
    <xf numFmtId="14" fontId="84" fillId="20" borderId="88" xfId="1" applyNumberFormat="1" applyFont="1" applyFill="1" applyBorder="1" applyAlignment="1" applyProtection="1">
      <alignment horizontal="center" vertical="center" wrapText="1"/>
    </xf>
    <xf numFmtId="0" fontId="120" fillId="33" borderId="0" xfId="0" applyFont="1" applyFill="1" applyAlignment="1">
      <alignment horizontal="center" vertical="center" wrapText="1"/>
    </xf>
    <xf numFmtId="0" fontId="21" fillId="18" borderId="103" xfId="2" applyFont="1" applyFill="1" applyBorder="1" applyAlignment="1">
      <alignment horizontal="left" vertical="center"/>
    </xf>
    <xf numFmtId="0" fontId="22" fillId="18" borderId="91" xfId="2" applyFont="1" applyFill="1" applyBorder="1" applyAlignment="1">
      <alignment horizontal="center" vertical="top" wrapText="1"/>
    </xf>
    <xf numFmtId="0" fontId="21" fillId="18" borderId="91" xfId="2" applyFont="1" applyFill="1" applyBorder="1" applyAlignment="1">
      <alignment horizontal="center" vertical="center" wrapText="1"/>
    </xf>
    <xf numFmtId="0" fontId="86" fillId="0" borderId="0" xfId="2" applyFont="1" applyAlignment="1">
      <alignment vertical="top" wrapText="1"/>
    </xf>
    <xf numFmtId="0" fontId="8" fillId="0" borderId="104" xfId="1" applyBorder="1" applyAlignment="1" applyProtection="1">
      <alignment horizontal="left" vertical="top" wrapText="1"/>
    </xf>
    <xf numFmtId="0" fontId="8" fillId="0" borderId="0" xfId="1" applyFill="1" applyAlignment="1" applyProtection="1">
      <alignment vertical="center"/>
    </xf>
    <xf numFmtId="14" fontId="18" fillId="20" borderId="1" xfId="2" applyNumberFormat="1" applyFont="1" applyFill="1" applyBorder="1" applyAlignment="1">
      <alignment horizontal="center" vertical="center" wrapText="1" shrinkToFit="1"/>
    </xf>
    <xf numFmtId="0" fontId="44" fillId="5" borderId="0" xfId="17" applyFont="1" applyFill="1" applyAlignment="1">
      <alignment vertical="center" wrapText="1"/>
    </xf>
    <xf numFmtId="0" fontId="30" fillId="20" borderId="97" xfId="2" applyFont="1" applyFill="1" applyBorder="1" applyAlignment="1">
      <alignment horizontal="center" vertical="center" wrapText="1"/>
    </xf>
    <xf numFmtId="14" fontId="84" fillId="20" borderId="75" xfId="2" applyNumberFormat="1" applyFont="1" applyFill="1" applyBorder="1" applyAlignment="1">
      <alignment horizontal="center" vertical="center" wrapText="1" shrinkToFit="1"/>
    </xf>
    <xf numFmtId="14" fontId="88" fillId="20" borderId="107" xfId="2" applyNumberFormat="1" applyFont="1" applyFill="1" applyBorder="1" applyAlignment="1">
      <alignment vertical="center" shrinkToFit="1"/>
    </xf>
    <xf numFmtId="0" fontId="115" fillId="22" borderId="92" xfId="0" applyFont="1" applyFill="1" applyBorder="1" applyAlignment="1">
      <alignment horizontal="center" vertical="center" wrapText="1"/>
    </xf>
    <xf numFmtId="0" fontId="115" fillId="35" borderId="92" xfId="0" applyFont="1" applyFill="1" applyBorder="1" applyAlignment="1">
      <alignment horizontal="center" vertical="center" wrapText="1"/>
    </xf>
    <xf numFmtId="0" fontId="98" fillId="22" borderId="74" xfId="0" applyFont="1" applyFill="1" applyBorder="1" applyAlignment="1">
      <alignment horizontal="center" vertical="center" wrapText="1"/>
    </xf>
    <xf numFmtId="0" fontId="0" fillId="22" borderId="4" xfId="0" applyFill="1" applyBorder="1" applyAlignment="1">
      <alignment horizontal="center" vertical="center" wrapText="1"/>
    </xf>
    <xf numFmtId="184" fontId="9" fillId="18" borderId="0" xfId="2" applyNumberFormat="1" applyFont="1" applyFill="1" applyAlignment="1">
      <alignment horizontal="center" vertical="center"/>
    </xf>
    <xf numFmtId="184" fontId="24" fillId="18" borderId="0" xfId="2" applyNumberFormat="1" applyFont="1" applyFill="1" applyAlignment="1">
      <alignment horizontal="left" vertical="center"/>
    </xf>
    <xf numFmtId="0" fontId="140" fillId="18" borderId="0" xfId="2" applyFont="1" applyFill="1" applyAlignment="1">
      <alignment horizontal="center" vertical="center" wrapText="1"/>
    </xf>
    <xf numFmtId="184" fontId="140" fillId="18" borderId="0" xfId="2" applyNumberFormat="1" applyFont="1" applyFill="1" applyAlignment="1">
      <alignment horizontal="center" vertical="center"/>
    </xf>
    <xf numFmtId="14" fontId="88" fillId="20" borderId="1" xfId="2" applyNumberFormat="1" applyFont="1" applyFill="1" applyBorder="1" applyAlignment="1">
      <alignment horizontal="center" vertical="center" wrapText="1" shrinkToFit="1"/>
    </xf>
    <xf numFmtId="0" fontId="8" fillId="0" borderId="104" xfId="1" applyBorder="1" applyAlignment="1" applyProtection="1">
      <alignment horizontal="left" vertical="center" wrapText="1"/>
    </xf>
    <xf numFmtId="0" fontId="139" fillId="18" borderId="0" xfId="0" applyFont="1" applyFill="1" applyAlignment="1">
      <alignment vertical="center" wrapText="1"/>
    </xf>
    <xf numFmtId="0" fontId="24" fillId="18" borderId="0" xfId="19" applyFont="1" applyFill="1" applyAlignment="1">
      <alignment horizontal="left" vertical="center"/>
    </xf>
    <xf numFmtId="0" fontId="108" fillId="18" borderId="108" xfId="0" applyFont="1" applyFill="1" applyBorder="1" applyAlignment="1">
      <alignment horizontal="left" vertical="center"/>
    </xf>
    <xf numFmtId="0" fontId="141" fillId="22" borderId="97" xfId="2" applyFont="1" applyFill="1" applyBorder="1" applyAlignment="1">
      <alignment horizontal="center" vertical="center" wrapText="1"/>
    </xf>
    <xf numFmtId="0" fontId="116" fillId="0" borderId="0" xfId="2" applyFont="1" applyAlignment="1">
      <alignment vertical="top" wrapText="1"/>
    </xf>
    <xf numFmtId="0" fontId="142" fillId="0" borderId="0" xfId="0" applyFont="1">
      <alignment vertical="center"/>
    </xf>
    <xf numFmtId="0" fontId="84" fillId="20" borderId="95" xfId="1" applyFont="1" applyFill="1" applyBorder="1" applyAlignment="1" applyProtection="1">
      <alignment horizontal="center" vertical="center"/>
    </xf>
    <xf numFmtId="0" fontId="6" fillId="0" borderId="106" xfId="2" applyBorder="1">
      <alignment vertical="center"/>
    </xf>
    <xf numFmtId="0" fontId="125" fillId="0" borderId="109" xfId="1" applyFont="1" applyFill="1" applyBorder="1" applyAlignment="1" applyProtection="1">
      <alignment vertical="top" wrapText="1"/>
    </xf>
    <xf numFmtId="0" fontId="8" fillId="0" borderId="111" xfId="1" applyBorder="1" applyAlignment="1" applyProtection="1">
      <alignment horizontal="left" vertical="center" wrapText="1"/>
    </xf>
    <xf numFmtId="0" fontId="8" fillId="0" borderId="110" xfId="1" applyFill="1" applyBorder="1" applyAlignment="1" applyProtection="1">
      <alignment vertical="center" wrapText="1"/>
    </xf>
    <xf numFmtId="0" fontId="116" fillId="0" borderId="112" xfId="1" applyFont="1" applyFill="1" applyBorder="1" applyAlignment="1" applyProtection="1">
      <alignment horizontal="left" vertical="top" wrapText="1"/>
    </xf>
    <xf numFmtId="0" fontId="8" fillId="0" borderId="113" xfId="1" applyBorder="1" applyAlignment="1" applyProtection="1">
      <alignment vertical="center" wrapText="1"/>
    </xf>
    <xf numFmtId="0" fontId="117" fillId="0" borderId="114" xfId="1" applyFont="1" applyFill="1" applyBorder="1" applyAlignment="1" applyProtection="1">
      <alignment horizontal="left" vertical="top" wrapText="1"/>
    </xf>
    <xf numFmtId="0" fontId="8" fillId="0" borderId="115" xfId="1" applyFill="1" applyBorder="1" applyAlignment="1" applyProtection="1">
      <alignment horizontal="left" vertical="center" wrapText="1"/>
    </xf>
    <xf numFmtId="0" fontId="84" fillId="22" borderId="116" xfId="2" applyFont="1" applyFill="1" applyBorder="1" applyAlignment="1">
      <alignment horizontal="center" vertical="center"/>
    </xf>
    <xf numFmtId="14" fontId="84" fillId="22" borderId="80" xfId="2" applyNumberFormat="1" applyFont="1" applyFill="1" applyBorder="1" applyAlignment="1">
      <alignment horizontal="center" vertical="center"/>
    </xf>
    <xf numFmtId="0" fontId="11" fillId="0" borderId="121" xfId="17" applyFont="1" applyBorder="1" applyAlignment="1">
      <alignment horizontal="center" vertical="center" shrinkToFit="1"/>
    </xf>
    <xf numFmtId="0" fontId="48" fillId="0" borderId="122" xfId="17" applyFont="1" applyBorder="1" applyAlignment="1">
      <alignment vertical="center" shrinkToFit="1"/>
    </xf>
    <xf numFmtId="0" fontId="48" fillId="10" borderId="126" xfId="17" applyFont="1" applyFill="1" applyBorder="1" applyAlignment="1">
      <alignment horizontal="center" vertical="center"/>
    </xf>
    <xf numFmtId="0" fontId="48" fillId="0" borderId="122" xfId="17" applyFont="1" applyBorder="1" applyAlignment="1">
      <alignment horizontal="center" vertical="center"/>
    </xf>
    <xf numFmtId="0" fontId="90" fillId="18" borderId="129" xfId="17" applyFont="1" applyFill="1" applyBorder="1" applyAlignment="1">
      <alignment horizontal="center" vertical="center" wrapText="1"/>
    </xf>
    <xf numFmtId="14" fontId="90" fillId="18" borderId="130" xfId="17" applyNumberFormat="1" applyFont="1" applyFill="1" applyBorder="1" applyAlignment="1">
      <alignment horizontal="center" vertical="center"/>
    </xf>
    <xf numFmtId="0" fontId="12" fillId="0" borderId="132" xfId="2" applyFont="1" applyBorder="1" applyAlignment="1">
      <alignment horizontal="center" vertical="center" wrapText="1"/>
    </xf>
    <xf numFmtId="14" fontId="35" fillId="18" borderId="130" xfId="17" applyNumberFormat="1" applyFont="1" applyFill="1" applyBorder="1" applyAlignment="1">
      <alignment horizontal="center" vertical="center"/>
    </xf>
    <xf numFmtId="0" fontId="12" fillId="0" borderId="133" xfId="2" applyFont="1" applyBorder="1" applyAlignment="1">
      <alignment horizontal="center" vertical="center" wrapText="1"/>
    </xf>
    <xf numFmtId="14" fontId="90" fillId="18" borderId="130" xfId="17" applyNumberFormat="1" applyFont="1" applyFill="1" applyBorder="1" applyAlignment="1">
      <alignment horizontal="center" vertical="center" wrapText="1"/>
    </xf>
    <xf numFmtId="0" fontId="12" fillId="0" borderId="134" xfId="2" applyFont="1" applyBorder="1" applyAlignment="1">
      <alignment horizontal="center" vertical="center" wrapText="1"/>
    </xf>
    <xf numFmtId="0" fontId="12" fillId="0" borderId="135" xfId="2" applyFont="1" applyBorder="1" applyAlignment="1">
      <alignment horizontal="center" vertical="center" wrapText="1"/>
    </xf>
    <xf numFmtId="0" fontId="35" fillId="18" borderId="129" xfId="17" applyFont="1" applyFill="1" applyBorder="1" applyAlignment="1">
      <alignment horizontal="center" vertical="center" wrapText="1"/>
    </xf>
    <xf numFmtId="0" fontId="12" fillId="0" borderId="132" xfId="2" applyFont="1" applyBorder="1" applyAlignment="1">
      <alignment horizontal="center" vertical="center"/>
    </xf>
    <xf numFmtId="0" fontId="12" fillId="5" borderId="135" xfId="2" applyFont="1" applyFill="1" applyBorder="1" applyAlignment="1">
      <alignment horizontal="center" vertical="center" wrapText="1"/>
    </xf>
    <xf numFmtId="14" fontId="21" fillId="18" borderId="130" xfId="17" applyNumberFormat="1" applyFont="1" applyFill="1" applyBorder="1" applyAlignment="1">
      <alignment horizontal="center" vertical="center"/>
    </xf>
    <xf numFmtId="0" fontId="12" fillId="0" borderId="137" xfId="2" applyFont="1" applyBorder="1" applyAlignment="1">
      <alignment horizontal="center" vertical="center" wrapText="1"/>
    </xf>
    <xf numFmtId="0" fontId="1" fillId="18" borderId="138" xfId="17" applyFill="1" applyBorder="1" applyAlignment="1">
      <alignment horizontal="center" vertical="center" wrapText="1"/>
    </xf>
    <xf numFmtId="0" fontId="55" fillId="3" borderId="139" xfId="17" applyFont="1" applyFill="1" applyBorder="1" applyAlignment="1">
      <alignment horizontal="center" vertical="center" wrapText="1"/>
    </xf>
    <xf numFmtId="0" fontId="7" fillId="3" borderId="140" xfId="17" applyFont="1" applyFill="1" applyBorder="1" applyAlignment="1">
      <alignment horizontal="center" vertical="center" wrapText="1"/>
    </xf>
    <xf numFmtId="0" fontId="7" fillId="24" borderId="140" xfId="17" applyFont="1" applyFill="1" applyBorder="1" applyAlignment="1">
      <alignment horizontal="center" vertical="center" wrapText="1"/>
    </xf>
    <xf numFmtId="0" fontId="13" fillId="3" borderId="140" xfId="17" applyFont="1" applyFill="1" applyBorder="1" applyAlignment="1">
      <alignment horizontal="center" vertical="center" wrapText="1"/>
    </xf>
    <xf numFmtId="0" fontId="57" fillId="3" borderId="140" xfId="17" applyFont="1" applyFill="1" applyBorder="1" applyAlignment="1">
      <alignment horizontal="center" vertical="center" wrapText="1"/>
    </xf>
    <xf numFmtId="0" fontId="7" fillId="3" borderId="142" xfId="17" applyFont="1" applyFill="1" applyBorder="1" applyAlignment="1">
      <alignment horizontal="center" vertical="center" wrapText="1"/>
    </xf>
    <xf numFmtId="176" fontId="58" fillId="3" borderId="146" xfId="17" applyNumberFormat="1" applyFont="1" applyFill="1" applyBorder="1" applyAlignment="1">
      <alignment horizontal="center" vertical="center" wrapText="1"/>
    </xf>
    <xf numFmtId="0" fontId="58" fillId="3" borderId="146" xfId="17" applyFont="1" applyFill="1" applyBorder="1" applyAlignment="1">
      <alignment horizontal="left" vertical="center" wrapText="1"/>
    </xf>
    <xf numFmtId="176" fontId="58" fillId="11" borderId="147" xfId="17" applyNumberFormat="1" applyFont="1" applyFill="1" applyBorder="1" applyAlignment="1">
      <alignment horizontal="center" vertical="center" wrapText="1"/>
    </xf>
    <xf numFmtId="0" fontId="58" fillId="11" borderId="147" xfId="17" applyFont="1" applyFill="1" applyBorder="1" applyAlignment="1">
      <alignment horizontal="left" vertical="center" wrapText="1"/>
    </xf>
    <xf numFmtId="0" fontId="48" fillId="18" borderId="121" xfId="16" applyFont="1" applyFill="1" applyBorder="1">
      <alignment vertical="center"/>
    </xf>
    <xf numFmtId="0" fontId="62" fillId="12" borderId="148" xfId="17" applyFont="1" applyFill="1" applyBorder="1" applyAlignment="1">
      <alignment horizontal="center" vertical="center" wrapText="1"/>
    </xf>
    <xf numFmtId="176" fontId="60" fillId="12" borderId="148" xfId="17" applyNumberFormat="1" applyFont="1" applyFill="1" applyBorder="1" applyAlignment="1">
      <alignment horizontal="center" vertical="center" wrapText="1"/>
    </xf>
    <xf numFmtId="181" fontId="62" fillId="9" borderId="148" xfId="0" applyNumberFormat="1" applyFont="1" applyFill="1" applyBorder="1" applyAlignment="1">
      <alignment horizontal="center" vertical="center"/>
    </xf>
    <xf numFmtId="0" fontId="62" fillId="12" borderId="149" xfId="17" applyFont="1" applyFill="1" applyBorder="1" applyAlignment="1">
      <alignment horizontal="center" vertical="center" wrapText="1"/>
    </xf>
    <xf numFmtId="182" fontId="64" fillId="12" borderId="150" xfId="17" applyNumberFormat="1" applyFont="1" applyFill="1" applyBorder="1" applyAlignment="1">
      <alignment horizontal="center" vertical="center" wrapText="1"/>
    </xf>
    <xf numFmtId="0" fontId="17" fillId="22" borderId="139" xfId="2" applyFont="1" applyFill="1" applyBorder="1" applyAlignment="1">
      <alignment horizontal="center" vertical="center" wrapText="1"/>
    </xf>
    <xf numFmtId="0" fontId="30" fillId="20" borderId="151" xfId="2" applyFont="1" applyFill="1" applyBorder="1" applyAlignment="1">
      <alignment horizontal="center" vertical="center" wrapText="1"/>
    </xf>
    <xf numFmtId="0" fontId="143" fillId="20" borderId="151" xfId="2" applyFont="1" applyFill="1" applyBorder="1" applyAlignment="1">
      <alignment horizontal="center" vertical="center" wrapText="1"/>
    </xf>
    <xf numFmtId="0" fontId="130" fillId="20" borderId="151" xfId="2" applyFont="1" applyFill="1" applyBorder="1" applyAlignment="1">
      <alignment horizontal="center" vertical="center" wrapText="1"/>
    </xf>
    <xf numFmtId="0" fontId="6" fillId="0" borderId="152" xfId="2" applyBorder="1" applyAlignment="1">
      <alignment vertical="top" wrapText="1"/>
    </xf>
    <xf numFmtId="0" fontId="6" fillId="0" borderId="153" xfId="2" applyBorder="1" applyAlignment="1">
      <alignment vertical="top" wrapText="1"/>
    </xf>
    <xf numFmtId="0" fontId="6" fillId="13" borderId="152" xfId="2" applyFill="1" applyBorder="1" applyAlignment="1">
      <alignment vertical="top" wrapText="1"/>
    </xf>
    <xf numFmtId="0" fontId="6" fillId="2" borderId="152" xfId="2" applyFill="1" applyBorder="1" applyAlignment="1">
      <alignment vertical="top" wrapText="1"/>
    </xf>
    <xf numFmtId="0" fontId="6" fillId="2" borderId="157" xfId="2" applyFill="1" applyBorder="1" applyAlignment="1">
      <alignment vertical="top" wrapText="1"/>
    </xf>
    <xf numFmtId="0" fontId="1" fillId="2" borderId="154" xfId="2" applyFont="1" applyFill="1" applyBorder="1" applyAlignment="1">
      <alignment vertical="top" wrapText="1"/>
    </xf>
    <xf numFmtId="0" fontId="97" fillId="2" borderId="157" xfId="2" applyFont="1" applyFill="1" applyBorder="1" applyAlignment="1">
      <alignment vertical="top" wrapText="1"/>
    </xf>
    <xf numFmtId="0" fontId="6" fillId="3" borderId="152" xfId="2" applyFill="1" applyBorder="1">
      <alignment vertical="center"/>
    </xf>
    <xf numFmtId="0" fontId="1" fillId="3" borderId="158" xfId="2" applyFont="1" applyFill="1" applyBorder="1" applyAlignment="1">
      <alignment vertical="top" wrapText="1"/>
    </xf>
    <xf numFmtId="0" fontId="0" fillId="20" borderId="152" xfId="0" applyFill="1" applyBorder="1" applyAlignment="1">
      <alignment vertical="top" wrapText="1"/>
    </xf>
    <xf numFmtId="0" fontId="6" fillId="14" borderId="152" xfId="2" applyFill="1" applyBorder="1">
      <alignment vertical="center"/>
    </xf>
    <xf numFmtId="0" fontId="17" fillId="3" borderId="159" xfId="2" applyFont="1" applyFill="1" applyBorder="1" applyAlignment="1">
      <alignment horizontal="center" vertical="center" wrapText="1"/>
    </xf>
    <xf numFmtId="0" fontId="88" fillId="20" borderId="160" xfId="2" applyFont="1" applyFill="1" applyBorder="1" applyAlignment="1">
      <alignment horizontal="center" vertical="center"/>
    </xf>
    <xf numFmtId="14" fontId="88" fillId="20" borderId="161" xfId="2" applyNumberFormat="1" applyFont="1" applyFill="1" applyBorder="1" applyAlignment="1">
      <alignment horizontal="center" vertical="center"/>
    </xf>
    <xf numFmtId="0" fontId="21" fillId="4" borderId="166" xfId="2" applyFont="1" applyFill="1" applyBorder="1" applyAlignment="1">
      <alignment horizontal="center" vertical="center" wrapText="1"/>
    </xf>
    <xf numFmtId="0" fontId="21" fillId="4" borderId="167" xfId="2" applyFont="1" applyFill="1" applyBorder="1" applyAlignment="1">
      <alignment horizontal="center" vertical="center" wrapText="1"/>
    </xf>
    <xf numFmtId="0" fontId="21" fillId="20" borderId="166" xfId="2" applyFont="1" applyFill="1" applyBorder="1" applyAlignment="1">
      <alignment horizontal="center" vertical="center" wrapText="1"/>
    </xf>
    <xf numFmtId="0" fontId="21" fillId="4" borderId="168" xfId="2" applyFont="1" applyFill="1" applyBorder="1" applyAlignment="1">
      <alignment horizontal="center" vertical="center" wrapText="1"/>
    </xf>
    <xf numFmtId="0" fontId="21" fillId="4" borderId="169" xfId="2" applyFont="1" applyFill="1" applyBorder="1" applyAlignment="1">
      <alignment horizontal="center" vertical="center" wrapText="1"/>
    </xf>
    <xf numFmtId="177" fontId="21" fillId="20" borderId="126" xfId="2" applyNumberFormat="1" applyFont="1" applyFill="1" applyBorder="1" applyAlignment="1">
      <alignment horizontal="center" vertical="center" shrinkToFit="1"/>
    </xf>
    <xf numFmtId="0" fontId="22" fillId="18" borderId="170" xfId="2" applyFont="1" applyFill="1" applyBorder="1" applyAlignment="1">
      <alignment horizontal="center" vertical="center" wrapText="1"/>
    </xf>
    <xf numFmtId="0" fontId="22" fillId="18" borderId="126" xfId="2" applyFont="1" applyFill="1" applyBorder="1" applyAlignment="1">
      <alignment horizontal="center" vertical="center" wrapText="1"/>
    </xf>
    <xf numFmtId="0" fontId="21" fillId="18" borderId="170" xfId="2" applyFont="1" applyFill="1" applyBorder="1" applyAlignment="1">
      <alignment horizontal="center" vertical="center" wrapText="1"/>
    </xf>
    <xf numFmtId="177" fontId="21" fillId="18" borderId="126" xfId="2" applyNumberFormat="1" applyFont="1" applyFill="1" applyBorder="1" applyAlignment="1">
      <alignment horizontal="center" vertical="center" shrinkToFit="1"/>
    </xf>
    <xf numFmtId="0" fontId="21" fillId="30" borderId="170" xfId="2" applyFont="1" applyFill="1" applyBorder="1" applyAlignment="1">
      <alignment horizontal="center" vertical="center" wrapText="1"/>
    </xf>
    <xf numFmtId="0" fontId="21" fillId="18" borderId="137" xfId="2" applyFont="1" applyFill="1" applyBorder="1" applyAlignment="1">
      <alignment horizontal="left" vertical="center"/>
    </xf>
    <xf numFmtId="0" fontId="21" fillId="18" borderId="171" xfId="2" applyFont="1" applyFill="1" applyBorder="1" applyAlignment="1">
      <alignment horizontal="center" vertical="center" wrapText="1"/>
    </xf>
    <xf numFmtId="177" fontId="21" fillId="18" borderId="171" xfId="2" applyNumberFormat="1" applyFont="1" applyFill="1" applyBorder="1" applyAlignment="1">
      <alignment horizontal="center" vertical="center" shrinkToFit="1"/>
    </xf>
    <xf numFmtId="0" fontId="21" fillId="0" borderId="171" xfId="2" applyFont="1" applyBorder="1" applyAlignment="1">
      <alignment horizontal="center" vertical="center"/>
    </xf>
    <xf numFmtId="177" fontId="35" fillId="18" borderId="171" xfId="2" applyNumberFormat="1" applyFont="1" applyFill="1" applyBorder="1" applyAlignment="1">
      <alignment horizontal="center" vertical="center" wrapText="1"/>
    </xf>
    <xf numFmtId="0" fontId="21" fillId="32" borderId="171" xfId="2" applyFont="1" applyFill="1" applyBorder="1" applyAlignment="1">
      <alignment horizontal="center" vertical="center" wrapText="1"/>
    </xf>
    <xf numFmtId="177" fontId="21" fillId="32" borderId="171" xfId="2" applyNumberFormat="1" applyFont="1" applyFill="1" applyBorder="1" applyAlignment="1">
      <alignment horizontal="center" vertical="center" shrinkToFit="1"/>
    </xf>
    <xf numFmtId="177" fontId="21" fillId="30" borderId="171" xfId="2" applyNumberFormat="1" applyFont="1" applyFill="1" applyBorder="1" applyAlignment="1">
      <alignment horizontal="center" vertical="center" shrinkToFit="1"/>
    </xf>
    <xf numFmtId="0" fontId="6" fillId="30" borderId="171" xfId="2" applyFill="1" applyBorder="1" applyAlignment="1">
      <alignment horizontal="center" vertical="center"/>
    </xf>
    <xf numFmtId="177" fontId="1" fillId="18" borderId="171" xfId="2" applyNumberFormat="1" applyFont="1" applyFill="1" applyBorder="1" applyAlignment="1">
      <alignment horizontal="center" vertical="center" wrapText="1"/>
    </xf>
    <xf numFmtId="0" fontId="21" fillId="18" borderId="170" xfId="2" applyFont="1" applyFill="1" applyBorder="1" applyAlignment="1">
      <alignment horizontal="left" vertical="center"/>
    </xf>
    <xf numFmtId="0" fontId="21" fillId="32" borderId="170" xfId="2" applyFont="1" applyFill="1" applyBorder="1" applyAlignment="1">
      <alignment horizontal="left" vertical="center"/>
    </xf>
    <xf numFmtId="177" fontId="87" fillId="32" borderId="170" xfId="2" applyNumberFormat="1" applyFont="1" applyFill="1" applyBorder="1" applyAlignment="1">
      <alignment horizontal="center" vertical="center" shrinkToFit="1"/>
    </xf>
    <xf numFmtId="177" fontId="126" fillId="32" borderId="170" xfId="2" applyNumberFormat="1" applyFont="1" applyFill="1" applyBorder="1" applyAlignment="1">
      <alignment horizontal="center" vertical="center" wrapText="1"/>
    </xf>
    <xf numFmtId="0" fontId="21" fillId="18" borderId="172" xfId="2" applyFont="1" applyFill="1" applyBorder="1" applyAlignment="1">
      <alignment horizontal="left" vertical="center"/>
    </xf>
    <xf numFmtId="0" fontId="98" fillId="18" borderId="170" xfId="0" applyFont="1" applyFill="1" applyBorder="1" applyAlignment="1">
      <alignment horizontal="center" vertical="center" wrapText="1"/>
    </xf>
    <xf numFmtId="0" fontId="98" fillId="22" borderId="170" xfId="0" applyFont="1" applyFill="1" applyBorder="1" applyAlignment="1">
      <alignment horizontal="center" vertical="center" wrapText="1"/>
    </xf>
    <xf numFmtId="177" fontId="99" fillId="18" borderId="170" xfId="2" applyNumberFormat="1" applyFont="1" applyFill="1" applyBorder="1" applyAlignment="1">
      <alignment horizontal="center" vertical="center" shrinkToFit="1"/>
    </xf>
    <xf numFmtId="177" fontId="6" fillId="18" borderId="170" xfId="2" applyNumberFormat="1" applyFill="1" applyBorder="1" applyAlignment="1">
      <alignment horizontal="center" vertical="center" shrinkToFit="1"/>
    </xf>
    <xf numFmtId="177" fontId="6" fillId="22" borderId="170" xfId="2" applyNumberFormat="1" applyFill="1" applyBorder="1" applyAlignment="1">
      <alignment horizontal="center" vertical="center" shrinkToFit="1"/>
    </xf>
    <xf numFmtId="177" fontId="12" fillId="18" borderId="170" xfId="2" applyNumberFormat="1" applyFont="1" applyFill="1" applyBorder="1" applyAlignment="1">
      <alignment horizontal="center" vertical="center" shrinkToFit="1"/>
    </xf>
    <xf numFmtId="0" fontId="21" fillId="5" borderId="172" xfId="2" applyFont="1" applyFill="1" applyBorder="1" applyAlignment="1">
      <alignment horizontal="left" vertical="center"/>
    </xf>
    <xf numFmtId="177" fontId="12" fillId="28" borderId="173" xfId="2" applyNumberFormat="1" applyFont="1" applyFill="1" applyBorder="1" applyAlignment="1">
      <alignment horizontal="center" vertical="center" wrapText="1"/>
    </xf>
    <xf numFmtId="0" fontId="21" fillId="0" borderId="170" xfId="2" applyFont="1" applyBorder="1" applyAlignment="1">
      <alignment horizontal="left" vertical="center"/>
    </xf>
    <xf numFmtId="177" fontId="6" fillId="0" borderId="170" xfId="2" applyNumberFormat="1" applyBorder="1" applyAlignment="1">
      <alignment horizontal="center" vertical="center" shrinkToFit="1"/>
    </xf>
    <xf numFmtId="177" fontId="6" fillId="5" borderId="170" xfId="2" applyNumberFormat="1" applyFill="1" applyBorder="1" applyAlignment="1">
      <alignment horizontal="center" vertical="center" shrinkToFit="1"/>
    </xf>
    <xf numFmtId="177" fontId="6" fillId="21" borderId="170" xfId="2" applyNumberFormat="1" applyFill="1" applyBorder="1" applyAlignment="1">
      <alignment horizontal="center" vertical="center" shrinkToFit="1"/>
    </xf>
    <xf numFmtId="177" fontId="12" fillId="0" borderId="170" xfId="2" applyNumberFormat="1" applyFont="1" applyBorder="1" applyAlignment="1">
      <alignment horizontal="center" vertical="center" shrinkToFit="1"/>
    </xf>
    <xf numFmtId="177" fontId="10" fillId="0" borderId="170" xfId="2" applyNumberFormat="1" applyFont="1" applyBorder="1" applyAlignment="1">
      <alignment horizontal="center" vertical="center" shrinkToFit="1"/>
    </xf>
    <xf numFmtId="177" fontId="12" fillId="28" borderId="170" xfId="2" applyNumberFormat="1" applyFont="1" applyFill="1" applyBorder="1" applyAlignment="1">
      <alignment horizontal="center" vertical="center" shrinkToFit="1"/>
    </xf>
    <xf numFmtId="0" fontId="21" fillId="5" borderId="170" xfId="2" applyFont="1" applyFill="1" applyBorder="1" applyAlignment="1">
      <alignment horizontal="left" vertical="center"/>
    </xf>
    <xf numFmtId="177" fontId="6" fillId="6" borderId="170" xfId="2" applyNumberFormat="1" applyFill="1" applyBorder="1" applyAlignment="1">
      <alignment horizontal="center" vertical="center" shrinkToFit="1"/>
    </xf>
    <xf numFmtId="177" fontId="6" fillId="2" borderId="170" xfId="2" applyNumberFormat="1" applyFill="1" applyBorder="1" applyAlignment="1">
      <alignment horizontal="center" vertical="center" shrinkToFit="1"/>
    </xf>
    <xf numFmtId="177" fontId="12" fillId="7" borderId="170" xfId="2" applyNumberFormat="1" applyFont="1" applyFill="1" applyBorder="1" applyAlignment="1">
      <alignment horizontal="center" vertical="center" shrinkToFit="1"/>
    </xf>
    <xf numFmtId="0" fontId="0" fillId="0" borderId="170" xfId="0" applyBorder="1" applyAlignment="1">
      <alignment horizontal="center" vertical="center" wrapText="1"/>
    </xf>
    <xf numFmtId="0" fontId="0" fillId="2" borderId="170" xfId="0" applyFill="1" applyBorder="1" applyAlignment="1">
      <alignment horizontal="center" vertical="center" wrapText="1"/>
    </xf>
    <xf numFmtId="0" fontId="1" fillId="0" borderId="170" xfId="0" applyFont="1" applyBorder="1" applyAlignment="1">
      <alignment horizontal="center" vertical="center" wrapText="1"/>
    </xf>
    <xf numFmtId="0" fontId="6" fillId="5" borderId="170" xfId="2" applyFill="1" applyBorder="1" applyAlignment="1">
      <alignment horizontal="center" vertical="center" wrapText="1"/>
    </xf>
    <xf numFmtId="0" fontId="6" fillId="0" borderId="170" xfId="2" applyBorder="1" applyAlignment="1">
      <alignment horizontal="center" vertical="center"/>
    </xf>
    <xf numFmtId="177" fontId="1" fillId="0" borderId="170" xfId="2" applyNumberFormat="1" applyFont="1" applyBorder="1" applyAlignment="1">
      <alignment horizontal="center" vertical="center" shrinkToFit="1"/>
    </xf>
    <xf numFmtId="0" fontId="21" fillId="5" borderId="172" xfId="2" applyFont="1" applyFill="1" applyBorder="1" applyAlignment="1">
      <alignment horizontal="center" vertical="center"/>
    </xf>
    <xf numFmtId="177" fontId="6" fillId="5" borderId="170" xfId="2" applyNumberFormat="1" applyFill="1" applyBorder="1" applyAlignment="1">
      <alignment horizontal="center" vertical="center" wrapText="1"/>
    </xf>
    <xf numFmtId="177" fontId="6" fillId="0" borderId="170" xfId="2" applyNumberFormat="1" applyBorder="1" applyAlignment="1">
      <alignment horizontal="center" vertical="center" wrapText="1"/>
    </xf>
    <xf numFmtId="177" fontId="6" fillId="6" borderId="170" xfId="2" applyNumberFormat="1" applyFill="1" applyBorder="1" applyAlignment="1">
      <alignment horizontal="center" vertical="center" wrapText="1"/>
    </xf>
    <xf numFmtId="0" fontId="6" fillId="0" borderId="170" xfId="2" applyBorder="1" applyAlignment="1">
      <alignment horizontal="center" vertical="center" wrapText="1"/>
    </xf>
    <xf numFmtId="177" fontId="12" fillId="0" borderId="170" xfId="2" applyNumberFormat="1" applyFont="1" applyBorder="1" applyAlignment="1">
      <alignment horizontal="center" vertical="center" wrapText="1"/>
    </xf>
    <xf numFmtId="177" fontId="6" fillId="7" borderId="173" xfId="2" applyNumberFormat="1" applyFill="1" applyBorder="1" applyAlignment="1">
      <alignment horizontal="center" vertical="center" wrapText="1"/>
    </xf>
    <xf numFmtId="0" fontId="6" fillId="6" borderId="170" xfId="2" applyFill="1" applyBorder="1" applyAlignment="1">
      <alignment horizontal="center" vertical="center" wrapText="1"/>
    </xf>
    <xf numFmtId="177" fontId="6" fillId="0" borderId="173" xfId="2" applyNumberFormat="1" applyBorder="1" applyAlignment="1">
      <alignment horizontal="center" vertical="center" wrapText="1"/>
    </xf>
    <xf numFmtId="177" fontId="6" fillId="7" borderId="170" xfId="2" applyNumberFormat="1" applyFill="1" applyBorder="1" applyAlignment="1">
      <alignment horizontal="center" vertical="center" wrapText="1"/>
    </xf>
    <xf numFmtId="0" fontId="6" fillId="0" borderId="174" xfId="2" applyBorder="1" applyAlignment="1">
      <alignment horizontal="center" vertical="center" wrapText="1"/>
    </xf>
    <xf numFmtId="0" fontId="6" fillId="6" borderId="174" xfId="2" applyFill="1" applyBorder="1" applyAlignment="1">
      <alignment horizontal="center" vertical="center" wrapText="1"/>
    </xf>
    <xf numFmtId="177" fontId="6" fillId="0" borderId="175" xfId="2" applyNumberFormat="1" applyBorder="1" applyAlignment="1">
      <alignment horizontal="center" vertical="center" wrapText="1"/>
    </xf>
    <xf numFmtId="0" fontId="6" fillId="2" borderId="170" xfId="2" applyFill="1" applyBorder="1" applyAlignment="1">
      <alignment horizontal="center" vertical="center" wrapText="1"/>
    </xf>
    <xf numFmtId="0" fontId="69" fillId="5" borderId="180" xfId="2" applyFont="1" applyFill="1" applyBorder="1" applyAlignment="1">
      <alignment horizontal="center" vertical="center"/>
    </xf>
    <xf numFmtId="0" fontId="6" fillId="0" borderId="162" xfId="2" applyBorder="1">
      <alignment vertical="center"/>
    </xf>
    <xf numFmtId="0" fontId="94" fillId="25" borderId="184" xfId="2" applyFont="1" applyFill="1" applyBorder="1" applyAlignment="1">
      <alignment horizontal="center" vertical="center" wrapText="1"/>
    </xf>
    <xf numFmtId="0" fontId="103" fillId="25" borderId="185" xfId="2" applyFont="1" applyFill="1" applyBorder="1" applyAlignment="1">
      <alignment horizontal="left" vertical="center" shrinkToFit="1"/>
    </xf>
    <xf numFmtId="0" fontId="93" fillId="25" borderId="185" xfId="2" applyFont="1" applyFill="1" applyBorder="1" applyAlignment="1">
      <alignment horizontal="center" vertical="center"/>
    </xf>
    <xf numFmtId="0" fontId="93" fillId="25" borderId="186" xfId="2" applyFont="1" applyFill="1" applyBorder="1" applyAlignment="1">
      <alignment horizontal="center" vertical="center"/>
    </xf>
    <xf numFmtId="14" fontId="108" fillId="18" borderId="187" xfId="2" applyNumberFormat="1" applyFont="1" applyFill="1" applyBorder="1" applyAlignment="1">
      <alignment horizontal="left" vertical="center"/>
    </xf>
    <xf numFmtId="0" fontId="10" fillId="2" borderId="190" xfId="2" applyFont="1" applyFill="1" applyBorder="1" applyAlignment="1">
      <alignment horizontal="center" vertical="center"/>
    </xf>
    <xf numFmtId="0" fontId="8" fillId="0" borderId="191" xfId="1" applyFill="1" applyBorder="1" applyAlignment="1" applyProtection="1">
      <alignment vertical="center" wrapText="1"/>
    </xf>
    <xf numFmtId="0" fontId="25" fillId="0" borderId="192" xfId="2" applyFont="1" applyBorder="1" applyAlignment="1">
      <alignment vertical="top" wrapText="1"/>
    </xf>
    <xf numFmtId="0" fontId="118" fillId="0" borderId="193" xfId="1" applyFont="1" applyFill="1" applyBorder="1" applyAlignment="1" applyProtection="1">
      <alignment horizontal="left" vertical="top" wrapText="1"/>
    </xf>
    <xf numFmtId="0" fontId="93" fillId="25" borderId="185" xfId="2" applyFont="1" applyFill="1" applyBorder="1" applyAlignment="1">
      <alignment horizontal="center" vertical="center" wrapText="1"/>
    </xf>
    <xf numFmtId="14" fontId="108" fillId="18" borderId="0" xfId="2" applyNumberFormat="1" applyFont="1" applyFill="1" applyAlignment="1">
      <alignment horizontal="left" vertical="center"/>
    </xf>
    <xf numFmtId="0" fontId="6" fillId="18" borderId="106" xfId="2" applyFill="1" applyBorder="1">
      <alignment vertical="center"/>
    </xf>
    <xf numFmtId="0" fontId="145" fillId="0" borderId="114" xfId="1" applyFont="1" applyFill="1" applyBorder="1" applyAlignment="1" applyProtection="1">
      <alignment horizontal="left" vertical="top" wrapText="1"/>
    </xf>
    <xf numFmtId="0" fontId="116" fillId="0" borderId="98" xfId="1" applyFont="1" applyBorder="1" applyAlignment="1" applyProtection="1">
      <alignment horizontal="left" vertical="top" wrapText="1"/>
    </xf>
    <xf numFmtId="14" fontId="18" fillId="3" borderId="3" xfId="2" applyNumberFormat="1" applyFont="1" applyFill="1" applyBorder="1" applyAlignment="1">
      <alignment horizontal="center" vertical="center" shrinkToFit="1"/>
    </xf>
    <xf numFmtId="14" fontId="25" fillId="3" borderId="3" xfId="1" applyNumberFormat="1" applyFont="1" applyFill="1" applyBorder="1" applyAlignment="1" applyProtection="1">
      <alignment horizontal="center" vertical="center" wrapText="1" shrinkToFit="1"/>
    </xf>
    <xf numFmtId="14" fontId="18" fillId="3" borderId="0" xfId="2" applyNumberFormat="1" applyFont="1" applyFill="1" applyAlignment="1">
      <alignment horizontal="center" vertical="center" shrinkToFit="1"/>
    </xf>
    <xf numFmtId="14" fontId="25" fillId="3" borderId="0" xfId="1" applyNumberFormat="1" applyFont="1" applyFill="1" applyBorder="1" applyAlignment="1" applyProtection="1">
      <alignment horizontal="center" vertical="center" wrapText="1" shrinkToFit="1"/>
    </xf>
    <xf numFmtId="14" fontId="12" fillId="18" borderId="130" xfId="17" applyNumberFormat="1" applyFont="1" applyFill="1" applyBorder="1" applyAlignment="1">
      <alignment horizontal="center" vertical="center"/>
    </xf>
    <xf numFmtId="0" fontId="146" fillId="20" borderId="151" xfId="2" applyFont="1" applyFill="1" applyBorder="1" applyAlignment="1">
      <alignment horizontal="center" vertical="center" wrapText="1"/>
    </xf>
    <xf numFmtId="0" fontId="85" fillId="0" borderId="106" xfId="2" applyFont="1" applyBorder="1" applyAlignment="1">
      <alignment vertical="center" shrinkToFit="1"/>
    </xf>
    <xf numFmtId="0" fontId="8" fillId="0" borderId="208" xfId="1" applyBorder="1" applyAlignment="1" applyProtection="1">
      <alignment horizontal="left" vertical="center" wrapText="1"/>
    </xf>
    <xf numFmtId="0" fontId="6" fillId="0" borderId="208" xfId="2" applyBorder="1">
      <alignment vertical="center"/>
    </xf>
    <xf numFmtId="0" fontId="21" fillId="36" borderId="170" xfId="2" applyFont="1" applyFill="1" applyBorder="1" applyAlignment="1">
      <alignment horizontal="center" vertical="center" wrapText="1"/>
    </xf>
    <xf numFmtId="0" fontId="125" fillId="18" borderId="0" xfId="2" applyFont="1" applyFill="1" applyAlignment="1">
      <alignment horizontal="left" vertical="top" wrapText="1"/>
    </xf>
    <xf numFmtId="0" fontId="8" fillId="0" borderId="0" xfId="1" applyFill="1" applyBorder="1" applyAlignment="1" applyProtection="1">
      <alignment horizontal="left" vertical="top" wrapText="1"/>
    </xf>
    <xf numFmtId="14" fontId="88" fillId="20" borderId="95" xfId="2" applyNumberFormat="1" applyFont="1" applyFill="1" applyBorder="1" applyAlignment="1">
      <alignment horizontal="center" vertical="center" wrapText="1"/>
    </xf>
    <xf numFmtId="0" fontId="143" fillId="20" borderId="97" xfId="2" applyFont="1" applyFill="1" applyBorder="1" applyAlignment="1">
      <alignment horizontal="center" vertical="center" wrapText="1"/>
    </xf>
    <xf numFmtId="0" fontId="118" fillId="0" borderId="211" xfId="1" applyFont="1" applyFill="1" applyBorder="1" applyAlignment="1" applyProtection="1">
      <alignment horizontal="left" vertical="top" wrapText="1"/>
    </xf>
    <xf numFmtId="0" fontId="8" fillId="0" borderId="212" xfId="1" applyFill="1" applyBorder="1" applyAlignment="1" applyProtection="1">
      <alignment horizontal="left" vertical="top" wrapText="1"/>
    </xf>
    <xf numFmtId="0" fontId="6" fillId="0" borderId="212" xfId="2" applyBorder="1">
      <alignment vertical="center"/>
    </xf>
    <xf numFmtId="0" fontId="91" fillId="18" borderId="0" xfId="0" applyFont="1" applyFill="1" applyAlignment="1">
      <alignment horizontal="center" vertical="center" wrapText="1"/>
    </xf>
    <xf numFmtId="0" fontId="21" fillId="37" borderId="170" xfId="2" applyFont="1" applyFill="1" applyBorder="1" applyAlignment="1">
      <alignment horizontal="center" vertical="center" wrapText="1"/>
    </xf>
    <xf numFmtId="0" fontId="147" fillId="33" borderId="79" xfId="0" applyFont="1" applyFill="1" applyBorder="1" applyAlignment="1">
      <alignment horizontal="center" vertical="center" wrapText="1"/>
    </xf>
    <xf numFmtId="0" fontId="21" fillId="18" borderId="129" xfId="17" applyFont="1" applyFill="1" applyBorder="1" applyAlignment="1">
      <alignment horizontal="center" vertical="center" wrapText="1"/>
    </xf>
    <xf numFmtId="0" fontId="0" fillId="0" borderId="213" xfId="0" applyBorder="1" applyAlignment="1">
      <alignment horizontal="center" vertical="center" wrapText="1"/>
    </xf>
    <xf numFmtId="177" fontId="21" fillId="22" borderId="213" xfId="2" applyNumberFormat="1" applyFont="1" applyFill="1" applyBorder="1" applyAlignment="1">
      <alignment horizontal="center" vertical="center" shrinkToFit="1"/>
    </xf>
    <xf numFmtId="177" fontId="21" fillId="18" borderId="213" xfId="2" applyNumberFormat="1" applyFont="1" applyFill="1" applyBorder="1" applyAlignment="1">
      <alignment horizontal="center" vertical="center" shrinkToFit="1"/>
    </xf>
    <xf numFmtId="0" fontId="82" fillId="0" borderId="170" xfId="0" applyFont="1" applyBorder="1" applyAlignment="1">
      <alignment horizontal="center" vertical="center" wrapText="1"/>
    </xf>
    <xf numFmtId="0" fontId="82" fillId="22" borderId="170" xfId="0" applyFont="1" applyFill="1" applyBorder="1" applyAlignment="1">
      <alignment horizontal="center" vertical="center" wrapText="1"/>
    </xf>
    <xf numFmtId="0" fontId="82" fillId="18" borderId="170" xfId="0" applyFont="1" applyFill="1" applyBorder="1" applyAlignment="1">
      <alignment horizontal="center" vertical="center" wrapText="1"/>
    </xf>
    <xf numFmtId="0" fontId="86" fillId="20" borderId="189" xfId="2" applyFont="1" applyFill="1" applyBorder="1" applyAlignment="1">
      <alignment horizontal="center" vertical="center" wrapText="1"/>
    </xf>
    <xf numFmtId="0" fontId="116" fillId="0" borderId="214" xfId="1" applyFont="1" applyFill="1" applyBorder="1" applyAlignment="1" applyProtection="1">
      <alignment vertical="top" wrapText="1"/>
    </xf>
    <xf numFmtId="14" fontId="84" fillId="20" borderId="217" xfId="1" applyNumberFormat="1" applyFont="1" applyFill="1" applyBorder="1" applyAlignment="1" applyProtection="1">
      <alignment horizontal="center" vertical="center" shrinkToFit="1"/>
    </xf>
    <xf numFmtId="14" fontId="84" fillId="20" borderId="217" xfId="2" applyNumberFormat="1" applyFont="1" applyFill="1" applyBorder="1" applyAlignment="1">
      <alignment horizontal="center" vertical="center" wrapText="1" shrinkToFit="1"/>
    </xf>
    <xf numFmtId="14" fontId="84" fillId="20" borderId="217" xfId="1" applyNumberFormat="1" applyFont="1" applyFill="1" applyBorder="1" applyAlignment="1" applyProtection="1">
      <alignment horizontal="center" vertical="center" wrapText="1"/>
    </xf>
    <xf numFmtId="0" fontId="8" fillId="0" borderId="218" xfId="1" applyBorder="1" applyAlignment="1" applyProtection="1">
      <alignment vertical="center"/>
    </xf>
    <xf numFmtId="0" fontId="82" fillId="35" borderId="170" xfId="0" applyFont="1" applyFill="1" applyBorder="1" applyAlignment="1">
      <alignment horizontal="center" vertical="center" wrapText="1"/>
    </xf>
    <xf numFmtId="0" fontId="30" fillId="20" borderId="97" xfId="1" applyFont="1" applyFill="1" applyBorder="1" applyAlignment="1" applyProtection="1">
      <alignment horizontal="center" vertical="center" wrapText="1"/>
    </xf>
    <xf numFmtId="0" fontId="21" fillId="18" borderId="219" xfId="2" applyFont="1" applyFill="1" applyBorder="1" applyAlignment="1">
      <alignment horizontal="center" vertical="center" wrapText="1"/>
    </xf>
    <xf numFmtId="177" fontId="48" fillId="18" borderId="126" xfId="2" applyNumberFormat="1" applyFont="1" applyFill="1" applyBorder="1" applyAlignment="1">
      <alignment horizontal="center" vertical="center" wrapText="1"/>
    </xf>
    <xf numFmtId="0" fontId="109" fillId="20" borderId="220" xfId="2" applyFont="1" applyFill="1" applyBorder="1" applyAlignment="1">
      <alignment horizontal="center" vertical="center"/>
    </xf>
    <xf numFmtId="14" fontId="88" fillId="20" borderId="221" xfId="2" applyNumberFormat="1" applyFont="1" applyFill="1" applyBorder="1" applyAlignment="1">
      <alignment horizontal="center" vertical="center"/>
    </xf>
    <xf numFmtId="0" fontId="84" fillId="20" borderId="0" xfId="2" applyFont="1" applyFill="1" applyAlignment="1">
      <alignment horizontal="center" vertical="center"/>
    </xf>
    <xf numFmtId="14" fontId="84" fillId="20" borderId="88" xfId="2" applyNumberFormat="1" applyFont="1" applyFill="1" applyBorder="1">
      <alignment vertical="center"/>
    </xf>
    <xf numFmtId="0" fontId="84" fillId="20" borderId="201" xfId="2" applyFont="1" applyFill="1" applyBorder="1" applyAlignment="1">
      <alignment horizontal="center" vertical="center"/>
    </xf>
    <xf numFmtId="0" fontId="84" fillId="20" borderId="213" xfId="2" applyFont="1" applyFill="1" applyBorder="1" applyAlignment="1">
      <alignment horizontal="center" vertical="center"/>
    </xf>
    <xf numFmtId="14" fontId="84" fillId="20" borderId="201" xfId="2" applyNumberFormat="1" applyFont="1" applyFill="1" applyBorder="1" applyAlignment="1">
      <alignment horizontal="center" vertical="center"/>
    </xf>
    <xf numFmtId="14" fontId="84" fillId="20" borderId="202" xfId="2" applyNumberFormat="1" applyFont="1" applyFill="1" applyBorder="1" applyAlignment="1">
      <alignment horizontal="center" vertical="center"/>
    </xf>
    <xf numFmtId="14" fontId="84" fillId="20" borderId="213" xfId="2" applyNumberFormat="1" applyFont="1" applyFill="1" applyBorder="1" applyAlignment="1">
      <alignment horizontal="center" vertical="center"/>
    </xf>
    <xf numFmtId="0" fontId="8" fillId="18" borderId="222" xfId="1" applyFill="1" applyBorder="1" applyAlignment="1" applyProtection="1">
      <alignment horizontal="left" vertical="center" wrapText="1"/>
    </xf>
    <xf numFmtId="0" fontId="84" fillId="20" borderId="0" xfId="2" applyFont="1" applyFill="1" applyAlignment="1">
      <alignment horizontal="center" vertical="center" wrapText="1"/>
    </xf>
    <xf numFmtId="0" fontId="152" fillId="0" borderId="0" xfId="0" applyFont="1">
      <alignment vertical="center"/>
    </xf>
    <xf numFmtId="0" fontId="131" fillId="0" borderId="0" xfId="0" applyFont="1">
      <alignment vertical="center"/>
    </xf>
    <xf numFmtId="0" fontId="0" fillId="20" borderId="210" xfId="0" applyFill="1" applyBorder="1" applyAlignment="1">
      <alignment horizontal="center" vertical="center"/>
    </xf>
    <xf numFmtId="0" fontId="0" fillId="0" borderId="210" xfId="0" applyBorder="1" applyAlignment="1">
      <alignment horizontal="center" vertical="center"/>
    </xf>
    <xf numFmtId="0" fontId="0" fillId="18" borderId="210" xfId="0" applyFill="1" applyBorder="1" applyAlignment="1">
      <alignment horizontal="center" vertical="center"/>
    </xf>
    <xf numFmtId="0" fontId="0" fillId="0" borderId="48" xfId="0" applyBorder="1" applyAlignment="1">
      <alignment horizontal="center" vertical="center"/>
    </xf>
    <xf numFmtId="9" fontId="0" fillId="20" borderId="210" xfId="0" applyNumberFormat="1" applyFill="1" applyBorder="1" applyAlignment="1">
      <alignment horizontal="center" vertical="center"/>
    </xf>
    <xf numFmtId="9" fontId="0" fillId="0" borderId="210" xfId="0" applyNumberFormat="1" applyBorder="1" applyAlignment="1">
      <alignment horizontal="center" vertical="center"/>
    </xf>
    <xf numFmtId="9" fontId="0" fillId="18" borderId="210" xfId="0" applyNumberFormat="1" applyFill="1" applyBorder="1" applyAlignment="1">
      <alignment horizontal="center" vertical="center"/>
    </xf>
    <xf numFmtId="0" fontId="153" fillId="0" borderId="229" xfId="0" applyFont="1" applyBorder="1" applyAlignment="1">
      <alignment horizontal="center" vertical="center"/>
    </xf>
    <xf numFmtId="0" fontId="153" fillId="0" borderId="230" xfId="0" applyFont="1" applyBorder="1" applyAlignment="1">
      <alignment horizontal="center" vertical="center"/>
    </xf>
    <xf numFmtId="0" fontId="153" fillId="0" borderId="231" xfId="0" applyFont="1" applyBorder="1" applyAlignment="1">
      <alignment horizontal="center" vertical="center"/>
    </xf>
    <xf numFmtId="0" fontId="153" fillId="0" borderId="232" xfId="0" applyFont="1" applyBorder="1" applyAlignment="1">
      <alignment horizontal="center" vertical="center"/>
    </xf>
    <xf numFmtId="0" fontId="153" fillId="0" borderId="233" xfId="0" applyFont="1" applyBorder="1" applyAlignment="1">
      <alignment horizontal="center" vertical="center"/>
    </xf>
    <xf numFmtId="0" fontId="153" fillId="0" borderId="234" xfId="0" applyFont="1" applyBorder="1" applyAlignment="1">
      <alignment horizontal="center" vertical="center"/>
    </xf>
    <xf numFmtId="0" fontId="153" fillId="0" borderId="235" xfId="0" applyFont="1" applyBorder="1" applyAlignment="1">
      <alignment horizontal="center" vertical="center"/>
    </xf>
    <xf numFmtId="0" fontId="153" fillId="0" borderId="236" xfId="0" applyFont="1" applyBorder="1" applyAlignment="1">
      <alignment horizontal="center" vertical="center"/>
    </xf>
    <xf numFmtId="0" fontId="0" fillId="0" borderId="237" xfId="0" applyBorder="1" applyAlignment="1">
      <alignment horizontal="center" vertical="center"/>
    </xf>
    <xf numFmtId="0" fontId="0" fillId="0" borderId="238" xfId="0" applyBorder="1" applyAlignment="1">
      <alignment horizontal="center" vertical="center"/>
    </xf>
    <xf numFmtId="0" fontId="0" fillId="0" borderId="239" xfId="0" applyBorder="1" applyAlignment="1">
      <alignment horizontal="center" vertical="center"/>
    </xf>
    <xf numFmtId="0" fontId="0" fillId="0" borderId="240" xfId="0" applyBorder="1" applyAlignment="1">
      <alignment horizontal="center" vertical="center"/>
    </xf>
    <xf numFmtId="0" fontId="0" fillId="0" borderId="241" xfId="0" applyBorder="1" applyAlignment="1">
      <alignment horizontal="center" vertical="center"/>
    </xf>
    <xf numFmtId="0" fontId="154" fillId="0" borderId="229" xfId="0" applyFont="1" applyBorder="1" applyAlignment="1">
      <alignment horizontal="center" vertical="center"/>
    </xf>
    <xf numFmtId="0" fontId="154" fillId="0" borderId="230" xfId="0" applyFont="1" applyBorder="1" applyAlignment="1">
      <alignment horizontal="center" vertical="center"/>
    </xf>
    <xf numFmtId="0" fontId="154" fillId="0" borderId="231" xfId="0" applyFont="1" applyBorder="1" applyAlignment="1">
      <alignment horizontal="center" vertical="center"/>
    </xf>
    <xf numFmtId="0" fontId="154" fillId="0" borderId="232" xfId="0" applyFont="1" applyBorder="1" applyAlignment="1">
      <alignment horizontal="center" vertical="center"/>
    </xf>
    <xf numFmtId="9" fontId="0" fillId="0" borderId="240" xfId="0" applyNumberFormat="1" applyBorder="1" applyAlignment="1">
      <alignment horizontal="center" vertical="center"/>
    </xf>
    <xf numFmtId="9" fontId="0" fillId="0" borderId="238" xfId="0" applyNumberFormat="1" applyBorder="1" applyAlignment="1">
      <alignment horizontal="center" vertical="center"/>
    </xf>
    <xf numFmtId="9" fontId="0" fillId="0" borderId="239" xfId="0" applyNumberFormat="1" applyBorder="1" applyAlignment="1">
      <alignment horizontal="center" vertical="center"/>
    </xf>
    <xf numFmtId="9" fontId="0" fillId="0" borderId="241" xfId="0" applyNumberFormat="1" applyBorder="1" applyAlignment="1">
      <alignment horizontal="center" vertical="center"/>
    </xf>
    <xf numFmtId="0" fontId="127" fillId="18" borderId="0" xfId="0" applyFont="1" applyFill="1" applyAlignment="1">
      <alignment horizontal="center" vertical="center" wrapText="1"/>
    </xf>
    <xf numFmtId="0" fontId="155" fillId="20" borderId="151" xfId="2" applyFont="1" applyFill="1" applyBorder="1" applyAlignment="1">
      <alignment horizontal="center" vertical="center" wrapText="1"/>
    </xf>
    <xf numFmtId="0" fontId="17" fillId="22" borderId="200" xfId="1" applyFont="1" applyFill="1" applyBorder="1" applyAlignment="1" applyProtection="1">
      <alignment horizontal="center" vertical="center" wrapText="1"/>
    </xf>
    <xf numFmtId="0" fontId="17" fillId="29" borderId="93" xfId="1" applyFont="1" applyFill="1" applyBorder="1" applyAlignment="1" applyProtection="1">
      <alignment horizontal="center" vertical="center" wrapText="1" shrinkToFit="1"/>
    </xf>
    <xf numFmtId="0" fontId="21" fillId="18" borderId="243" xfId="2" applyFont="1" applyFill="1" applyBorder="1" applyAlignment="1">
      <alignment horizontal="center" vertical="center" wrapText="1"/>
    </xf>
    <xf numFmtId="0" fontId="129" fillId="18" borderId="243" xfId="2" applyFont="1" applyFill="1" applyBorder="1" applyAlignment="1">
      <alignment horizontal="center" vertical="center" wrapText="1"/>
    </xf>
    <xf numFmtId="0" fontId="21" fillId="18" borderId="243" xfId="2" applyFont="1" applyFill="1" applyBorder="1" applyAlignment="1">
      <alignment horizontal="left" vertical="center" shrinkToFit="1"/>
    </xf>
    <xf numFmtId="14" fontId="21" fillId="18" borderId="243" xfId="2" applyNumberFormat="1" applyFont="1" applyFill="1" applyBorder="1" applyAlignment="1">
      <alignment horizontal="center" vertical="center"/>
    </xf>
    <xf numFmtId="14" fontId="21" fillId="18" borderId="244" xfId="2" applyNumberFormat="1" applyFont="1" applyFill="1" applyBorder="1" applyAlignment="1">
      <alignment horizontal="center" vertical="center"/>
    </xf>
    <xf numFmtId="0" fontId="90" fillId="13" borderId="154" xfId="2" applyFont="1" applyFill="1" applyBorder="1" applyAlignment="1">
      <alignment vertical="top" wrapText="1"/>
    </xf>
    <xf numFmtId="0" fontId="89" fillId="20" borderId="249" xfId="2" applyFont="1" applyFill="1" applyBorder="1" applyAlignment="1">
      <alignment horizontal="center" vertical="center"/>
    </xf>
    <xf numFmtId="14" fontId="88" fillId="20" borderId="249" xfId="2" applyNumberFormat="1" applyFont="1" applyFill="1" applyBorder="1" applyAlignment="1">
      <alignment horizontal="center" vertical="center"/>
    </xf>
    <xf numFmtId="0" fontId="89" fillId="20" borderId="248" xfId="2" applyFont="1" applyFill="1" applyBorder="1" applyAlignment="1">
      <alignment horizontal="center" vertical="center"/>
    </xf>
    <xf numFmtId="14" fontId="88" fillId="20" borderId="248" xfId="2" applyNumberFormat="1" applyFont="1" applyFill="1" applyBorder="1" applyAlignment="1">
      <alignment horizontal="center" vertical="center"/>
    </xf>
    <xf numFmtId="0" fontId="89" fillId="20" borderId="250" xfId="2" applyFont="1" applyFill="1" applyBorder="1" applyAlignment="1">
      <alignment horizontal="center" vertical="center"/>
    </xf>
    <xf numFmtId="14" fontId="88" fillId="20" borderId="250" xfId="2" applyNumberFormat="1" applyFont="1" applyFill="1" applyBorder="1" applyAlignment="1">
      <alignment horizontal="center" vertical="center"/>
    </xf>
    <xf numFmtId="0" fontId="156" fillId="22" borderId="97" xfId="2" applyFont="1" applyFill="1" applyBorder="1" applyAlignment="1">
      <alignment horizontal="center" vertical="center" wrapText="1"/>
    </xf>
    <xf numFmtId="0" fontId="8" fillId="0" borderId="246" xfId="1" applyBorder="1" applyAlignment="1" applyProtection="1">
      <alignment vertical="top" wrapText="1"/>
    </xf>
    <xf numFmtId="0" fontId="8" fillId="0" borderId="247" xfId="1" applyBorder="1" applyAlignment="1" applyProtection="1">
      <alignment vertical="top" wrapText="1"/>
    </xf>
    <xf numFmtId="0" fontId="116" fillId="0" borderId="98" xfId="2" applyFont="1" applyBorder="1" applyAlignment="1">
      <alignment horizontal="left" vertical="top" wrapText="1"/>
    </xf>
    <xf numFmtId="0" fontId="116" fillId="0" borderId="246" xfId="2" applyFont="1" applyBorder="1" applyAlignment="1">
      <alignment vertical="top" wrapText="1"/>
    </xf>
    <xf numFmtId="0" fontId="84" fillId="22" borderId="245" xfId="2" applyFont="1" applyFill="1" applyBorder="1" applyAlignment="1">
      <alignment vertical="top" wrapText="1"/>
    </xf>
    <xf numFmtId="0" fontId="84" fillId="22" borderId="246" xfId="2" applyFont="1" applyFill="1" applyBorder="1" applyAlignment="1">
      <alignment vertical="top" wrapText="1"/>
    </xf>
    <xf numFmtId="0" fontId="116" fillId="0" borderId="0" xfId="1" applyFont="1" applyAlignment="1" applyProtection="1">
      <alignment horizontal="left" vertical="top" wrapText="1"/>
    </xf>
    <xf numFmtId="0" fontId="8" fillId="0" borderId="251" xfId="1" applyBorder="1" applyAlignment="1" applyProtection="1">
      <alignment vertical="center"/>
    </xf>
    <xf numFmtId="0" fontId="8" fillId="0" borderId="110" xfId="1" applyFill="1" applyBorder="1" applyAlignment="1" applyProtection="1">
      <alignment vertical="top" wrapText="1"/>
    </xf>
    <xf numFmtId="0" fontId="17" fillId="20" borderId="252" xfId="2" applyFont="1" applyFill="1" applyBorder="1" applyAlignment="1">
      <alignment horizontal="center" vertical="center" wrapText="1"/>
    </xf>
    <xf numFmtId="0" fontId="84" fillId="20" borderId="79" xfId="2" applyFont="1" applyFill="1" applyBorder="1" applyAlignment="1">
      <alignment horizontal="center" vertical="center"/>
    </xf>
    <xf numFmtId="0" fontId="158" fillId="20" borderId="248" xfId="2" applyFont="1" applyFill="1" applyBorder="1" applyAlignment="1">
      <alignment horizontal="center" vertical="center"/>
    </xf>
    <xf numFmtId="0" fontId="158" fillId="20" borderId="249" xfId="2" applyFont="1" applyFill="1" applyBorder="1" applyAlignment="1">
      <alignment horizontal="center" vertical="center"/>
    </xf>
    <xf numFmtId="0" fontId="90" fillId="20" borderId="129" xfId="17" applyFont="1" applyFill="1" applyBorder="1" applyAlignment="1">
      <alignment horizontal="center" vertical="center" wrapText="1"/>
    </xf>
    <xf numFmtId="14" fontId="90" fillId="20" borderId="130" xfId="17" applyNumberFormat="1" applyFont="1" applyFill="1" applyBorder="1" applyAlignment="1">
      <alignment horizontal="center" vertical="center"/>
    </xf>
    <xf numFmtId="56" fontId="84" fillId="20" borderId="202" xfId="2" applyNumberFormat="1" applyFont="1" applyFill="1" applyBorder="1" applyAlignment="1">
      <alignment horizontal="center" vertical="center" wrapText="1"/>
    </xf>
    <xf numFmtId="14" fontId="88" fillId="20" borderId="253" xfId="2" applyNumberFormat="1" applyFont="1" applyFill="1" applyBorder="1" applyAlignment="1">
      <alignment horizontal="center" vertical="center"/>
    </xf>
    <xf numFmtId="14" fontId="21" fillId="18" borderId="199" xfId="2" applyNumberFormat="1" applyFont="1" applyFill="1" applyBorder="1" applyAlignment="1">
      <alignment horizontal="center" vertical="center"/>
    </xf>
    <xf numFmtId="0" fontId="12" fillId="39" borderId="0" xfId="2" applyFont="1" applyFill="1" applyAlignment="1">
      <alignment vertical="top" wrapText="1"/>
    </xf>
    <xf numFmtId="0" fontId="30" fillId="39" borderId="0" xfId="2" applyFont="1" applyFill="1" applyAlignment="1">
      <alignment vertical="top" wrapText="1"/>
    </xf>
    <xf numFmtId="0" fontId="8" fillId="39" borderId="0" xfId="1" applyFill="1" applyAlignment="1" applyProtection="1">
      <alignment horizontal="center" vertical="top" wrapText="1"/>
    </xf>
    <xf numFmtId="0" fontId="84" fillId="20" borderId="203" xfId="2" applyFont="1" applyFill="1" applyBorder="1">
      <alignment vertical="center"/>
    </xf>
    <xf numFmtId="14" fontId="84" fillId="2" borderId="200" xfId="2" applyNumberFormat="1" applyFont="1" applyFill="1" applyBorder="1" applyAlignment="1">
      <alignment horizontal="center" vertical="center"/>
    </xf>
    <xf numFmtId="14" fontId="84" fillId="20" borderId="203" xfId="2" applyNumberFormat="1" applyFont="1" applyFill="1" applyBorder="1">
      <alignment vertical="center"/>
    </xf>
    <xf numFmtId="14" fontId="84" fillId="20" borderId="209" xfId="2" applyNumberFormat="1" applyFont="1" applyFill="1" applyBorder="1">
      <alignment vertical="center"/>
    </xf>
    <xf numFmtId="0" fontId="84" fillId="20" borderId="0" xfId="2" applyFont="1" applyFill="1">
      <alignment vertical="center"/>
    </xf>
    <xf numFmtId="0" fontId="8" fillId="0" borderId="246" xfId="1" applyBorder="1" applyAlignment="1" applyProtection="1">
      <alignment horizontal="left" vertical="center" wrapText="1"/>
    </xf>
    <xf numFmtId="0" fontId="96" fillId="20" borderId="129" xfId="17" applyFont="1" applyFill="1" applyBorder="1" applyAlignment="1">
      <alignment horizontal="center" vertical="center" wrapText="1"/>
    </xf>
    <xf numFmtId="0" fontId="84" fillId="20" borderId="0" xfId="1" applyFont="1" applyFill="1" applyAlignment="1" applyProtection="1">
      <alignment horizontal="center" vertical="center"/>
    </xf>
    <xf numFmtId="14" fontId="84" fillId="20" borderId="3" xfId="1" applyNumberFormat="1" applyFont="1" applyFill="1" applyBorder="1" applyAlignment="1" applyProtection="1">
      <alignment horizontal="center" vertical="center" shrinkToFit="1"/>
    </xf>
    <xf numFmtId="0" fontId="123" fillId="36" borderId="0" xfId="2" applyFont="1" applyFill="1">
      <alignment vertical="center"/>
    </xf>
    <xf numFmtId="0" fontId="8" fillId="0" borderId="254" xfId="1" applyBorder="1" applyAlignment="1" applyProtection="1">
      <alignment horizontal="left" vertical="center" wrapText="1"/>
    </xf>
    <xf numFmtId="0" fontId="6" fillId="0" borderId="254" xfId="2" applyBorder="1">
      <alignment vertical="center"/>
    </xf>
    <xf numFmtId="56" fontId="84" fillId="20" borderId="213" xfId="2" applyNumberFormat="1" applyFont="1" applyFill="1" applyBorder="1">
      <alignment vertical="center"/>
    </xf>
    <xf numFmtId="0" fontId="8" fillId="0" borderId="0" xfId="1" applyAlignment="1" applyProtection="1">
      <alignment vertical="top" wrapText="1"/>
    </xf>
    <xf numFmtId="0" fontId="168" fillId="0" borderId="242" xfId="1" applyFont="1" applyBorder="1" applyAlignment="1" applyProtection="1">
      <alignment horizontal="left" vertical="top" wrapText="1"/>
    </xf>
    <xf numFmtId="0" fontId="169" fillId="0" borderId="0" xfId="0" applyFont="1" applyAlignment="1">
      <alignment horizontal="left" vertical="top" wrapText="1"/>
    </xf>
    <xf numFmtId="0" fontId="168" fillId="0" borderId="0" xfId="2" applyFont="1" applyAlignment="1">
      <alignment vertical="top" wrapText="1"/>
    </xf>
    <xf numFmtId="0" fontId="170" fillId="0" borderId="0" xfId="0" applyFont="1" applyAlignment="1">
      <alignment vertical="top" wrapText="1"/>
    </xf>
    <xf numFmtId="0" fontId="116" fillId="18" borderId="223" xfId="2" applyFont="1" applyFill="1" applyBorder="1" applyAlignment="1">
      <alignment horizontal="left" vertical="top" wrapText="1"/>
    </xf>
    <xf numFmtId="0" fontId="0" fillId="40" borderId="0" xfId="0" applyFill="1">
      <alignment vertical="center"/>
    </xf>
    <xf numFmtId="0" fontId="166" fillId="40" borderId="0" xfId="0" applyFont="1" applyFill="1">
      <alignment vertical="center"/>
    </xf>
    <xf numFmtId="0" fontId="165" fillId="40" borderId="0" xfId="0" applyFont="1" applyFill="1">
      <alignment vertical="center"/>
    </xf>
    <xf numFmtId="0" fontId="157" fillId="40" borderId="0" xfId="0" applyFont="1" applyFill="1" applyAlignment="1">
      <alignment horizontal="center" vertical="center"/>
    </xf>
    <xf numFmtId="0" fontId="157" fillId="40" borderId="0" xfId="0" applyFont="1" applyFill="1">
      <alignment vertical="center"/>
    </xf>
    <xf numFmtId="0" fontId="163" fillId="40" borderId="0" xfId="0" applyFont="1" applyFill="1">
      <alignment vertical="center"/>
    </xf>
    <xf numFmtId="0" fontId="164" fillId="40" borderId="0" xfId="0" applyFont="1" applyFill="1">
      <alignment vertical="center"/>
    </xf>
    <xf numFmtId="0" fontId="162" fillId="40" borderId="0" xfId="0" applyFont="1" applyFill="1">
      <alignment vertical="center"/>
    </xf>
    <xf numFmtId="0" fontId="159" fillId="40" borderId="0" xfId="0" applyFont="1" applyFill="1">
      <alignment vertical="center"/>
    </xf>
    <xf numFmtId="0" fontId="161" fillId="40" borderId="0" xfId="0" applyFont="1" applyFill="1">
      <alignment vertical="center"/>
    </xf>
    <xf numFmtId="0" fontId="68" fillId="18" borderId="129" xfId="0" applyFont="1" applyFill="1" applyBorder="1" applyAlignment="1">
      <alignment vertical="center" wrapText="1"/>
    </xf>
    <xf numFmtId="14" fontId="96" fillId="18" borderId="130" xfId="17" applyNumberFormat="1" applyFont="1" applyFill="1" applyBorder="1" applyAlignment="1">
      <alignment horizontal="center" vertical="center" wrapText="1"/>
    </xf>
    <xf numFmtId="0" fontId="68" fillId="18" borderId="0" xfId="0" applyFont="1" applyFill="1" applyAlignment="1">
      <alignment horizontal="center" vertical="center" wrapText="1"/>
    </xf>
    <xf numFmtId="0" fontId="68" fillId="20" borderId="129" xfId="0" applyFont="1" applyFill="1" applyBorder="1" applyAlignment="1">
      <alignment horizontal="center" vertical="center" wrapText="1"/>
    </xf>
    <xf numFmtId="0" fontId="95" fillId="20" borderId="0" xfId="0" applyFont="1" applyFill="1" applyAlignment="1">
      <alignment horizontal="center" vertical="center" wrapText="1"/>
    </xf>
    <xf numFmtId="14" fontId="12" fillId="20" borderId="130" xfId="17" applyNumberFormat="1" applyFont="1" applyFill="1" applyBorder="1" applyAlignment="1">
      <alignment horizontal="center" vertical="center" wrapText="1"/>
    </xf>
    <xf numFmtId="0" fontId="82" fillId="19" borderId="74" xfId="0" applyFont="1" applyFill="1" applyBorder="1" applyAlignment="1">
      <alignment horizontal="center" vertical="center" wrapText="1"/>
    </xf>
    <xf numFmtId="0" fontId="82" fillId="19" borderId="81" xfId="0" applyFont="1" applyFill="1" applyBorder="1" applyAlignment="1">
      <alignment horizontal="center" vertical="center" wrapText="1"/>
    </xf>
    <xf numFmtId="0" fontId="21" fillId="20" borderId="243" xfId="2" applyFont="1" applyFill="1" applyBorder="1" applyAlignment="1">
      <alignment horizontal="center" vertical="center" wrapText="1"/>
    </xf>
    <xf numFmtId="0" fontId="129" fillId="20" borderId="243" xfId="2" applyFont="1" applyFill="1" applyBorder="1" applyAlignment="1">
      <alignment horizontal="center" vertical="center" wrapText="1"/>
    </xf>
    <xf numFmtId="0" fontId="21" fillId="20" borderId="243" xfId="2" applyFont="1" applyFill="1" applyBorder="1" applyAlignment="1">
      <alignment horizontal="left" vertical="center" shrinkToFit="1"/>
    </xf>
    <xf numFmtId="14" fontId="21" fillId="20" borderId="243" xfId="2" applyNumberFormat="1" applyFont="1" applyFill="1" applyBorder="1" applyAlignment="1">
      <alignment horizontal="center" vertical="center"/>
    </xf>
    <xf numFmtId="14" fontId="21" fillId="20" borderId="244" xfId="2" applyNumberFormat="1" applyFont="1" applyFill="1" applyBorder="1" applyAlignment="1">
      <alignment horizontal="center" vertical="center"/>
    </xf>
    <xf numFmtId="14" fontId="21" fillId="20" borderId="199" xfId="2" applyNumberFormat="1" applyFont="1" applyFill="1" applyBorder="1" applyAlignment="1">
      <alignment horizontal="center" vertical="center"/>
    </xf>
    <xf numFmtId="0" fontId="21" fillId="27" borderId="243" xfId="2" applyFont="1" applyFill="1" applyBorder="1" applyAlignment="1">
      <alignment horizontal="center" vertical="center" wrapText="1"/>
    </xf>
    <xf numFmtId="0" fontId="129" fillId="27" borderId="243" xfId="2" applyFont="1" applyFill="1" applyBorder="1" applyAlignment="1">
      <alignment horizontal="center" vertical="center" wrapText="1"/>
    </xf>
    <xf numFmtId="0" fontId="21" fillId="27" borderId="243" xfId="2" applyFont="1" applyFill="1" applyBorder="1" applyAlignment="1">
      <alignment horizontal="left" vertical="center" shrinkToFit="1"/>
    </xf>
    <xf numFmtId="14" fontId="21" fillId="27" borderId="243" xfId="2" applyNumberFormat="1" applyFont="1" applyFill="1" applyBorder="1" applyAlignment="1">
      <alignment horizontal="center" vertical="center"/>
    </xf>
    <xf numFmtId="14" fontId="21" fillId="27" borderId="244" xfId="2" applyNumberFormat="1" applyFont="1" applyFill="1" applyBorder="1" applyAlignment="1">
      <alignment horizontal="center" vertical="center"/>
    </xf>
    <xf numFmtId="14" fontId="21" fillId="27" borderId="199" xfId="2" applyNumberFormat="1" applyFont="1" applyFill="1" applyBorder="1" applyAlignment="1">
      <alignment horizontal="center" vertical="center"/>
    </xf>
    <xf numFmtId="0" fontId="8" fillId="0" borderId="218" xfId="1" applyBorder="1" applyAlignment="1" applyProtection="1">
      <alignment vertical="center" wrapText="1"/>
    </xf>
    <xf numFmtId="0" fontId="8" fillId="0" borderId="255" xfId="1" applyBorder="1" applyAlignment="1" applyProtection="1">
      <alignment horizontal="left" vertical="center" wrapText="1"/>
    </xf>
    <xf numFmtId="0" fontId="30" fillId="20" borderId="256" xfId="2" applyFont="1" applyFill="1" applyBorder="1" applyAlignment="1">
      <alignment horizontal="center" vertical="center" wrapText="1"/>
    </xf>
    <xf numFmtId="0" fontId="84" fillId="20" borderId="257" xfId="1" applyFont="1" applyFill="1" applyBorder="1" applyAlignment="1" applyProtection="1">
      <alignment horizontal="center" vertical="center"/>
    </xf>
    <xf numFmtId="14" fontId="88" fillId="20" borderId="258" xfId="2" applyNumberFormat="1" applyFont="1" applyFill="1" applyBorder="1" applyAlignment="1">
      <alignment horizontal="center" vertical="center" wrapText="1"/>
    </xf>
    <xf numFmtId="0" fontId="30" fillId="20" borderId="95" xfId="1" applyFont="1" applyFill="1" applyBorder="1" applyAlignment="1" applyProtection="1">
      <alignment horizontal="center" vertical="center" wrapText="1"/>
    </xf>
    <xf numFmtId="178" fontId="84" fillId="3" borderId="202" xfId="0" applyNumberFormat="1" applyFont="1" applyFill="1" applyBorder="1" applyAlignment="1">
      <alignment horizontal="center" vertical="center"/>
    </xf>
    <xf numFmtId="0" fontId="71" fillId="0" borderId="0" xfId="0" applyFont="1" applyAlignment="1">
      <alignment horizontal="left" vertical="center" wrapText="1"/>
    </xf>
    <xf numFmtId="0" fontId="75" fillId="0" borderId="0" xfId="0" applyFont="1" applyAlignment="1">
      <alignment horizontal="left" vertical="center" wrapText="1"/>
    </xf>
    <xf numFmtId="0" fontId="74" fillId="0" borderId="0" xfId="0" applyFont="1" applyAlignment="1">
      <alignment horizontal="left" vertical="center" wrapText="1"/>
    </xf>
    <xf numFmtId="0" fontId="75" fillId="0" borderId="0" xfId="0" applyFont="1" applyAlignment="1">
      <alignment horizontal="left" vertical="top" wrapText="1"/>
    </xf>
    <xf numFmtId="0" fontId="71" fillId="0" borderId="0" xfId="0" applyFont="1" applyAlignment="1">
      <alignment horizontal="left" vertical="top" wrapText="1"/>
    </xf>
    <xf numFmtId="0" fontId="72" fillId="0" borderId="0" xfId="0" applyFont="1" applyAlignment="1">
      <alignment horizontal="left" vertical="center" wrapText="1"/>
    </xf>
    <xf numFmtId="0" fontId="6" fillId="0" borderId="33" xfId="0" applyFont="1" applyBorder="1" applyAlignment="1">
      <alignment horizontal="left" vertical="center"/>
    </xf>
    <xf numFmtId="0" fontId="6" fillId="0" borderId="0" xfId="0" applyFont="1" applyAlignment="1">
      <alignment horizontal="left" vertical="center"/>
    </xf>
    <xf numFmtId="0" fontId="6" fillId="0" borderId="35" xfId="0" applyFont="1" applyBorder="1" applyAlignment="1">
      <alignment horizontal="left" vertical="center"/>
    </xf>
    <xf numFmtId="0" fontId="100" fillId="5" borderId="0" xfId="0" applyFont="1" applyFill="1" applyAlignment="1">
      <alignment horizontal="left" vertical="center" wrapText="1"/>
    </xf>
    <xf numFmtId="0" fontId="100" fillId="5" borderId="35" xfId="0" applyFont="1" applyFill="1" applyBorder="1" applyAlignment="1">
      <alignment horizontal="left" vertical="center" wrapText="1"/>
    </xf>
    <xf numFmtId="0" fontId="100" fillId="5" borderId="0" xfId="0" applyFont="1" applyFill="1" applyAlignment="1">
      <alignment horizontal="left" vertical="center"/>
    </xf>
    <xf numFmtId="0" fontId="100" fillId="5" borderId="0" xfId="0" applyFont="1" applyFill="1" applyAlignment="1">
      <alignment horizontal="left" vertical="top" wrapText="1"/>
    </xf>
    <xf numFmtId="0" fontId="8" fillId="0" borderId="0" xfId="1" applyAlignment="1" applyProtection="1">
      <alignment horizontal="center" vertical="center" wrapText="1"/>
    </xf>
    <xf numFmtId="0" fontId="48" fillId="18" borderId="27" xfId="17" applyFont="1" applyFill="1" applyBorder="1" applyAlignment="1">
      <alignment horizontal="center" vertical="center"/>
    </xf>
    <xf numFmtId="0" fontId="48" fillId="18" borderId="28" xfId="17" applyFont="1" applyFill="1" applyBorder="1" applyAlignment="1">
      <alignment horizontal="center" vertical="center"/>
    </xf>
    <xf numFmtId="0" fontId="48" fillId="0" borderId="28" xfId="17" applyFont="1" applyBorder="1" applyAlignment="1">
      <alignment horizontal="center" vertical="center"/>
    </xf>
    <xf numFmtId="0" fontId="48" fillId="0" borderId="29" xfId="17" applyFont="1" applyBorder="1" applyAlignment="1">
      <alignment horizontal="center" vertical="center"/>
    </xf>
    <xf numFmtId="0" fontId="1" fillId="0" borderId="36" xfId="17" applyBorder="1" applyAlignment="1">
      <alignment horizontal="center" vertical="center"/>
    </xf>
    <xf numFmtId="0" fontId="1" fillId="0" borderId="37" xfId="17" applyBorder="1" applyAlignment="1">
      <alignment horizontal="center" vertical="center"/>
    </xf>
    <xf numFmtId="0" fontId="1" fillId="0" borderId="38" xfId="17" applyBorder="1" applyAlignment="1">
      <alignment horizontal="center" vertical="center"/>
    </xf>
    <xf numFmtId="0" fontId="36" fillId="0" borderId="39" xfId="17" applyFont="1" applyBorder="1" applyAlignment="1">
      <alignment horizontal="center" vertical="center" wrapText="1"/>
    </xf>
    <xf numFmtId="0" fontId="36" fillId="0" borderId="23" xfId="17" applyFont="1" applyBorder="1" applyAlignment="1">
      <alignment horizontal="center" vertical="center" wrapText="1"/>
    </xf>
    <xf numFmtId="0" fontId="32" fillId="16" borderId="0" xfId="17" applyFont="1" applyFill="1" applyAlignment="1">
      <alignment horizontal="center" vertical="center"/>
    </xf>
    <xf numFmtId="179" fontId="128" fillId="0" borderId="118" xfId="17" applyNumberFormat="1" applyFont="1" applyBorder="1" applyAlignment="1">
      <alignment horizontal="center" vertical="center" shrinkToFit="1"/>
    </xf>
    <xf numFmtId="179" fontId="128" fillId="0" borderId="119" xfId="17" applyNumberFormat="1" applyFont="1" applyBorder="1" applyAlignment="1">
      <alignment horizontal="center" vertical="center" shrinkToFit="1"/>
    </xf>
    <xf numFmtId="0" fontId="46" fillId="0" borderId="40" xfId="17" applyFont="1" applyBorder="1" applyAlignment="1">
      <alignment horizontal="center" vertical="center"/>
    </xf>
    <xf numFmtId="0" fontId="46" fillId="0" borderId="41" xfId="17" applyFont="1" applyBorder="1" applyAlignment="1">
      <alignment horizontal="center" vertical="center"/>
    </xf>
    <xf numFmtId="0" fontId="10" fillId="6" borderId="101" xfId="17" applyFont="1" applyFill="1" applyBorder="1" applyAlignment="1">
      <alignment horizontal="center" vertical="center" wrapText="1"/>
    </xf>
    <xf numFmtId="0" fontId="10" fillId="6" borderId="99" xfId="17" applyFont="1" applyFill="1" applyBorder="1" applyAlignment="1">
      <alignment horizontal="center" vertical="center" wrapText="1"/>
    </xf>
    <xf numFmtId="0" fontId="10" fillId="6" borderId="102" xfId="17" applyFont="1" applyFill="1" applyBorder="1" applyAlignment="1">
      <alignment horizontal="center" vertical="center" wrapText="1"/>
    </xf>
    <xf numFmtId="0" fontId="35" fillId="18" borderId="131" xfId="17" applyFont="1" applyFill="1" applyBorder="1" applyAlignment="1">
      <alignment horizontal="left" vertical="top" wrapText="1"/>
    </xf>
    <xf numFmtId="0" fontId="35" fillId="18" borderId="127" xfId="17" applyFont="1" applyFill="1" applyBorder="1" applyAlignment="1">
      <alignment horizontal="left" vertical="top" wrapText="1"/>
    </xf>
    <xf numFmtId="0" fontId="35" fillId="18" borderId="128" xfId="17" applyFont="1" applyFill="1" applyBorder="1" applyAlignment="1">
      <alignment horizontal="left" vertical="top" wrapText="1"/>
    </xf>
    <xf numFmtId="0" fontId="35" fillId="20" borderId="131" xfId="17" applyFont="1" applyFill="1" applyBorder="1" applyAlignment="1">
      <alignment horizontal="left" vertical="top" wrapText="1"/>
    </xf>
    <xf numFmtId="0" fontId="35" fillId="20" borderId="127" xfId="17" applyFont="1" applyFill="1" applyBorder="1" applyAlignment="1">
      <alignment horizontal="left" vertical="top" wrapText="1"/>
    </xf>
    <xf numFmtId="0" fontId="35" fillId="20" borderId="128" xfId="17" applyFont="1" applyFill="1" applyBorder="1" applyAlignment="1">
      <alignment horizontal="left" vertical="top" wrapText="1"/>
    </xf>
    <xf numFmtId="0" fontId="35" fillId="18" borderId="42" xfId="18" applyFont="1" applyFill="1" applyBorder="1" applyAlignment="1">
      <alignment horizontal="center" vertical="center"/>
    </xf>
    <xf numFmtId="0" fontId="35" fillId="18" borderId="43" xfId="18" applyFont="1" applyFill="1" applyBorder="1" applyAlignment="1">
      <alignment horizontal="center" vertical="center"/>
    </xf>
    <xf numFmtId="0" fontId="11" fillId="0" borderId="123" xfId="17" applyFont="1" applyBorder="1" applyAlignment="1">
      <alignment horizontal="center" vertical="center" wrapText="1"/>
    </xf>
    <xf numFmtId="0" fontId="11" fillId="0" borderId="124" xfId="17" applyFont="1" applyBorder="1" applyAlignment="1">
      <alignment horizontal="center" vertical="center" wrapText="1"/>
    </xf>
    <xf numFmtId="0" fontId="11" fillId="0" borderId="125" xfId="17" applyFont="1" applyBorder="1" applyAlignment="1">
      <alignment horizontal="center" vertical="center" wrapText="1"/>
    </xf>
    <xf numFmtId="0" fontId="53" fillId="18" borderId="67" xfId="17" applyFont="1" applyFill="1" applyBorder="1" applyAlignment="1">
      <alignment horizontal="center" vertical="center"/>
    </xf>
    <xf numFmtId="0" fontId="53" fillId="18" borderId="68" xfId="17" applyFont="1" applyFill="1" applyBorder="1" applyAlignment="1">
      <alignment horizontal="center" vertical="center"/>
    </xf>
    <xf numFmtId="0" fontId="53" fillId="18" borderId="69" xfId="17" applyFont="1" applyFill="1" applyBorder="1" applyAlignment="1">
      <alignment horizontal="center" vertical="center"/>
    </xf>
    <xf numFmtId="0" fontId="35" fillId="18" borderId="207" xfId="17" applyFont="1" applyFill="1" applyBorder="1" applyAlignment="1">
      <alignment horizontal="left" vertical="top" wrapText="1"/>
    </xf>
    <xf numFmtId="0" fontId="35" fillId="18" borderId="205" xfId="17" applyFont="1" applyFill="1" applyBorder="1" applyAlignment="1">
      <alignment horizontal="left" vertical="top" wrapText="1"/>
    </xf>
    <xf numFmtId="0" fontId="35" fillId="18" borderId="206" xfId="17" applyFont="1" applyFill="1" applyBorder="1" applyAlignment="1">
      <alignment horizontal="left" vertical="top" wrapText="1"/>
    </xf>
    <xf numFmtId="0" fontId="104" fillId="18" borderId="204" xfId="17" applyFont="1" applyFill="1" applyBorder="1" applyAlignment="1">
      <alignment horizontal="left" vertical="top" wrapText="1"/>
    </xf>
    <xf numFmtId="0" fontId="104" fillId="18" borderId="205" xfId="17" applyFont="1" applyFill="1" applyBorder="1" applyAlignment="1">
      <alignment horizontal="left" vertical="top" wrapText="1"/>
    </xf>
    <xf numFmtId="0" fontId="104" fillId="18" borderId="206" xfId="17" applyFont="1" applyFill="1" applyBorder="1" applyAlignment="1">
      <alignment horizontal="left" vertical="top" wrapText="1"/>
    </xf>
    <xf numFmtId="0" fontId="12" fillId="20" borderId="131" xfId="17" applyFont="1" applyFill="1" applyBorder="1" applyAlignment="1">
      <alignment horizontal="left" vertical="top" wrapText="1"/>
    </xf>
    <xf numFmtId="0" fontId="12" fillId="20" borderId="127" xfId="17" applyFont="1" applyFill="1" applyBorder="1" applyAlignment="1">
      <alignment horizontal="left" vertical="top" wrapText="1"/>
    </xf>
    <xf numFmtId="0" fontId="12" fillId="20" borderId="128" xfId="17" applyFont="1" applyFill="1" applyBorder="1" applyAlignment="1">
      <alignment horizontal="left" vertical="top" wrapText="1"/>
    </xf>
    <xf numFmtId="0" fontId="12" fillId="18" borderId="131" xfId="17" applyFont="1" applyFill="1" applyBorder="1" applyAlignment="1">
      <alignment horizontal="left" vertical="top" wrapText="1"/>
    </xf>
    <xf numFmtId="0" fontId="12" fillId="18" borderId="127" xfId="17" applyFont="1" applyFill="1" applyBorder="1" applyAlignment="1">
      <alignment horizontal="left" vertical="top" wrapText="1"/>
    </xf>
    <xf numFmtId="0" fontId="12" fillId="18" borderId="128" xfId="17" applyFont="1" applyFill="1" applyBorder="1" applyAlignment="1">
      <alignment horizontal="left" vertical="top" wrapText="1"/>
    </xf>
    <xf numFmtId="0" fontId="35" fillId="18" borderId="136" xfId="17" applyFont="1" applyFill="1" applyBorder="1" applyAlignment="1">
      <alignment horizontal="left" vertical="top" wrapText="1"/>
    </xf>
    <xf numFmtId="0" fontId="35" fillId="18" borderId="129" xfId="17" applyFont="1" applyFill="1" applyBorder="1" applyAlignment="1">
      <alignment horizontal="left" vertical="top" wrapText="1"/>
    </xf>
    <xf numFmtId="0" fontId="90" fillId="18" borderId="131" xfId="17" applyFont="1" applyFill="1" applyBorder="1" applyAlignment="1">
      <alignment horizontal="left" vertical="top" wrapText="1"/>
    </xf>
    <xf numFmtId="0" fontId="90" fillId="18" borderId="127" xfId="17" applyFont="1" applyFill="1" applyBorder="1" applyAlignment="1">
      <alignment horizontal="left" vertical="top" wrapText="1"/>
    </xf>
    <xf numFmtId="0" fontId="90" fillId="18" borderId="128" xfId="17" applyFont="1" applyFill="1" applyBorder="1" applyAlignment="1">
      <alignment horizontal="left" vertical="top" wrapText="1"/>
    </xf>
    <xf numFmtId="0" fontId="104" fillId="18" borderId="207" xfId="17" applyFont="1" applyFill="1" applyBorder="1" applyAlignment="1">
      <alignment horizontal="left" vertical="top" wrapText="1"/>
    </xf>
    <xf numFmtId="0" fontId="48" fillId="18" borderId="205" xfId="17" applyFont="1" applyFill="1" applyBorder="1" applyAlignment="1">
      <alignment horizontal="left" vertical="top" wrapText="1"/>
    </xf>
    <xf numFmtId="0" fontId="48" fillId="18" borderId="206" xfId="17" applyFont="1" applyFill="1" applyBorder="1" applyAlignment="1">
      <alignment horizontal="left" vertical="top" wrapText="1"/>
    </xf>
    <xf numFmtId="0" fontId="12" fillId="18" borderId="131" xfId="2" applyFont="1" applyFill="1" applyBorder="1" applyAlignment="1">
      <alignment horizontal="left" vertical="top" wrapText="1"/>
    </xf>
    <xf numFmtId="0" fontId="12" fillId="18" borderId="127" xfId="2" applyFont="1" applyFill="1" applyBorder="1" applyAlignment="1">
      <alignment horizontal="left" vertical="top" wrapText="1"/>
    </xf>
    <xf numFmtId="0" fontId="12" fillId="18" borderId="128" xfId="2" applyFont="1" applyFill="1" applyBorder="1" applyAlignment="1">
      <alignment horizontal="left" vertical="top" wrapText="1"/>
    </xf>
    <xf numFmtId="0" fontId="58" fillId="11" borderId="147" xfId="17" applyFont="1" applyFill="1" applyBorder="1" applyAlignment="1">
      <alignment horizontal="right" vertical="center" wrapText="1"/>
    </xf>
    <xf numFmtId="0" fontId="59" fillId="11" borderId="147" xfId="0" applyFont="1" applyFill="1" applyBorder="1" applyAlignment="1">
      <alignment horizontal="right" vertical="center"/>
    </xf>
    <xf numFmtId="0" fontId="0" fillId="11" borderId="147" xfId="0" applyFill="1" applyBorder="1" applyAlignment="1">
      <alignment horizontal="right" vertical="center"/>
    </xf>
    <xf numFmtId="180" fontId="58" fillId="11" borderId="147" xfId="17" applyNumberFormat="1" applyFont="1" applyFill="1" applyBorder="1" applyAlignment="1">
      <alignment horizontal="center" vertical="center" wrapText="1"/>
    </xf>
    <xf numFmtId="180" fontId="0" fillId="11" borderId="147" xfId="0" applyNumberFormat="1" applyFill="1" applyBorder="1" applyAlignment="1">
      <alignment horizontal="center" vertical="center" wrapText="1"/>
    </xf>
    <xf numFmtId="0" fontId="60" fillId="12" borderId="148" xfId="17" applyFont="1" applyFill="1" applyBorder="1" applyAlignment="1">
      <alignment horizontal="center" vertical="center" wrapText="1"/>
    </xf>
    <xf numFmtId="0" fontId="61" fillId="12" borderId="148" xfId="0" applyFont="1" applyFill="1" applyBorder="1" applyAlignment="1">
      <alignment horizontal="center" vertical="center"/>
    </xf>
    <xf numFmtId="0" fontId="60" fillId="9" borderId="148" xfId="0" applyFont="1" applyFill="1" applyBorder="1" applyAlignment="1">
      <alignment horizontal="center" vertical="center"/>
    </xf>
    <xf numFmtId="0" fontId="63" fillId="9" borderId="148" xfId="0" applyFont="1" applyFill="1" applyBorder="1" applyAlignment="1">
      <alignment horizontal="center" vertical="center"/>
    </xf>
    <xf numFmtId="0" fontId="65" fillId="17" borderId="53" xfId="16" applyFont="1" applyFill="1" applyBorder="1" applyAlignment="1">
      <alignment horizontal="center" vertical="center"/>
    </xf>
    <xf numFmtId="0" fontId="65" fillId="17" borderId="58" xfId="16" applyFont="1" applyFill="1" applyBorder="1" applyAlignment="1">
      <alignment horizontal="center" vertical="center"/>
    </xf>
    <xf numFmtId="0" fontId="65" fillId="17" borderId="60" xfId="16" applyFont="1" applyFill="1" applyBorder="1" applyAlignment="1">
      <alignment horizontal="center" vertical="center"/>
    </xf>
    <xf numFmtId="0" fontId="66" fillId="2" borderId="54" xfId="16" applyFont="1" applyFill="1" applyBorder="1" applyAlignment="1">
      <alignment vertical="center" wrapText="1"/>
    </xf>
    <xf numFmtId="0" fontId="66" fillId="2" borderId="55" xfId="16" applyFont="1" applyFill="1" applyBorder="1" applyAlignment="1">
      <alignment vertical="center" wrapText="1"/>
    </xf>
    <xf numFmtId="0" fontId="66" fillId="2" borderId="56" xfId="16" applyFont="1" applyFill="1" applyBorder="1" applyAlignment="1">
      <alignment vertical="center" wrapText="1"/>
    </xf>
    <xf numFmtId="0" fontId="66" fillId="2" borderId="48" xfId="16" applyFont="1" applyFill="1" applyBorder="1" applyAlignment="1">
      <alignment vertical="center" wrapText="1"/>
    </xf>
    <xf numFmtId="0" fontId="66" fillId="2" borderId="0" xfId="16" applyFont="1" applyFill="1" applyAlignment="1">
      <alignment vertical="center" wrapText="1"/>
    </xf>
    <xf numFmtId="0" fontId="66" fillId="2" borderId="49" xfId="16" applyFont="1" applyFill="1" applyBorder="1" applyAlignment="1">
      <alignment vertical="center" wrapText="1"/>
    </xf>
    <xf numFmtId="0" fontId="66" fillId="2" borderId="61" xfId="16" applyFont="1" applyFill="1" applyBorder="1" applyAlignment="1">
      <alignment vertical="center" wrapText="1"/>
    </xf>
    <xf numFmtId="0" fontId="66" fillId="2" borderId="62" xfId="16" applyFont="1" applyFill="1" applyBorder="1" applyAlignment="1">
      <alignment vertical="center" wrapText="1"/>
    </xf>
    <xf numFmtId="0" fontId="66" fillId="2" borderId="63" xfId="16" applyFont="1" applyFill="1" applyBorder="1" applyAlignment="1">
      <alignment vertical="center" wrapText="1"/>
    </xf>
    <xf numFmtId="0" fontId="66" fillId="2" borderId="54" xfId="16" applyFont="1" applyFill="1" applyBorder="1" applyAlignment="1">
      <alignment horizontal="left" vertical="center" wrapText="1"/>
    </xf>
    <xf numFmtId="0" fontId="66" fillId="2" borderId="55" xfId="16" applyFont="1" applyFill="1" applyBorder="1" applyAlignment="1">
      <alignment horizontal="left" vertical="center" wrapText="1"/>
    </xf>
    <xf numFmtId="0" fontId="66" fillId="2" borderId="57" xfId="16" applyFont="1" applyFill="1" applyBorder="1" applyAlignment="1">
      <alignment horizontal="left" vertical="center" wrapText="1"/>
    </xf>
    <xf numFmtId="0" fontId="66" fillId="2" borderId="48" xfId="16" applyFont="1" applyFill="1" applyBorder="1" applyAlignment="1">
      <alignment horizontal="left" vertical="center" wrapText="1"/>
    </xf>
    <xf numFmtId="0" fontId="66" fillId="2" borderId="0" xfId="16" applyFont="1" applyFill="1" applyAlignment="1">
      <alignment horizontal="left" vertical="center" wrapText="1"/>
    </xf>
    <xf numFmtId="0" fontId="66" fillId="2" borderId="59" xfId="16" applyFont="1" applyFill="1" applyBorder="1" applyAlignment="1">
      <alignment horizontal="left" vertical="center" wrapText="1"/>
    </xf>
    <xf numFmtId="0" fontId="66" fillId="2" borderId="61" xfId="16" applyFont="1" applyFill="1" applyBorder="1" applyAlignment="1">
      <alignment horizontal="left" vertical="center" wrapText="1"/>
    </xf>
    <xf numFmtId="0" fontId="66" fillId="2" borderId="62" xfId="16" applyFont="1" applyFill="1" applyBorder="1" applyAlignment="1">
      <alignment horizontal="left" vertical="center" wrapText="1"/>
    </xf>
    <xf numFmtId="0" fontId="66" fillId="2" borderId="64" xfId="16" applyFont="1" applyFill="1" applyBorder="1" applyAlignment="1">
      <alignment horizontal="left" vertical="center" wrapText="1"/>
    </xf>
    <xf numFmtId="0" fontId="7" fillId="5" borderId="18" xfId="17" applyFont="1" applyFill="1" applyBorder="1" applyAlignment="1">
      <alignment horizontal="center" vertical="center" wrapText="1"/>
    </xf>
    <xf numFmtId="0" fontId="58" fillId="24" borderId="141" xfId="17" applyFont="1" applyFill="1" applyBorder="1" applyAlignment="1">
      <alignment horizontal="center" vertical="center" wrapText="1"/>
    </xf>
    <xf numFmtId="0" fontId="56" fillId="15" borderId="141" xfId="17" applyFont="1" applyFill="1" applyBorder="1" applyAlignment="1">
      <alignment horizontal="center" vertical="center" wrapText="1"/>
    </xf>
    <xf numFmtId="0" fontId="0" fillId="15" borderId="141" xfId="0" applyFill="1" applyBorder="1" applyAlignment="1">
      <alignment horizontal="center" vertical="center" wrapText="1"/>
    </xf>
    <xf numFmtId="180" fontId="58" fillId="3" borderId="143" xfId="17" applyNumberFormat="1" applyFont="1" applyFill="1" applyBorder="1" applyAlignment="1">
      <alignment horizontal="center" vertical="center" wrapText="1"/>
    </xf>
    <xf numFmtId="180" fontId="58" fillId="3" borderId="145" xfId="17" applyNumberFormat="1" applyFont="1" applyFill="1" applyBorder="1" applyAlignment="1">
      <alignment horizontal="center" vertical="center" wrapText="1"/>
    </xf>
    <xf numFmtId="0" fontId="66" fillId="3" borderId="143" xfId="17" applyFont="1" applyFill="1" applyBorder="1" applyAlignment="1">
      <alignment horizontal="center" vertical="center" wrapText="1"/>
    </xf>
    <xf numFmtId="0" fontId="66" fillId="3" borderId="144" xfId="17" applyFont="1" applyFill="1" applyBorder="1" applyAlignment="1">
      <alignment horizontal="center" vertical="center" wrapText="1"/>
    </xf>
    <xf numFmtId="0" fontId="66" fillId="3" borderId="145" xfId="17" applyFont="1" applyFill="1" applyBorder="1" applyAlignment="1">
      <alignment horizontal="center" vertical="center" wrapText="1"/>
    </xf>
    <xf numFmtId="0" fontId="41" fillId="18" borderId="0" xfId="17" applyFont="1" applyFill="1" applyAlignment="1">
      <alignment horizontal="left" vertical="center"/>
    </xf>
    <xf numFmtId="0" fontId="92" fillId="18" borderId="131" xfId="2" applyFont="1" applyFill="1" applyBorder="1" applyAlignment="1">
      <alignment horizontal="left" vertical="top" wrapText="1"/>
    </xf>
    <xf numFmtId="0" fontId="92" fillId="18" borderId="127" xfId="2" applyFont="1" applyFill="1" applyBorder="1" applyAlignment="1">
      <alignment horizontal="left" vertical="top" wrapText="1"/>
    </xf>
    <xf numFmtId="0" fontId="92" fillId="18" borderId="128" xfId="2" applyFont="1" applyFill="1" applyBorder="1" applyAlignment="1">
      <alignment horizontal="left" vertical="top" wrapText="1"/>
    </xf>
    <xf numFmtId="0" fontId="160" fillId="40" borderId="0" xfId="0" applyFont="1" applyFill="1" applyAlignment="1">
      <alignment horizontal="center" vertical="center" wrapText="1"/>
    </xf>
    <xf numFmtId="0" fontId="132" fillId="40" borderId="0" xfId="0" applyFont="1" applyFill="1" applyAlignment="1">
      <alignment horizontal="center" vertical="center" wrapText="1"/>
    </xf>
    <xf numFmtId="0" fontId="172" fillId="0" borderId="0" xfId="1" applyFont="1" applyAlignment="1" applyProtection="1">
      <alignment horizontal="center" vertical="center"/>
    </xf>
    <xf numFmtId="14" fontId="84" fillId="20" borderId="86" xfId="1" applyNumberFormat="1" applyFont="1" applyFill="1" applyBorder="1" applyAlignment="1" applyProtection="1">
      <alignment horizontal="center" vertical="center" shrinkToFit="1"/>
    </xf>
    <xf numFmtId="14" fontId="84" fillId="20" borderId="1" xfId="1" applyNumberFormat="1" applyFont="1" applyFill="1" applyBorder="1" applyAlignment="1" applyProtection="1">
      <alignment horizontal="center" vertical="center" shrinkToFit="1"/>
    </xf>
    <xf numFmtId="14" fontId="84" fillId="20" borderId="75" xfId="1" applyNumberFormat="1" applyFont="1" applyFill="1" applyBorder="1" applyAlignment="1" applyProtection="1">
      <alignment horizontal="center" vertical="center" shrinkToFit="1"/>
    </xf>
    <xf numFmtId="14" fontId="84" fillId="20" borderId="215" xfId="1" applyNumberFormat="1" applyFont="1" applyFill="1" applyBorder="1" applyAlignment="1" applyProtection="1">
      <alignment horizontal="center" vertical="center" shrinkToFit="1"/>
    </xf>
    <xf numFmtId="14" fontId="84" fillId="20" borderId="216" xfId="1" applyNumberFormat="1" applyFont="1" applyFill="1" applyBorder="1" applyAlignment="1" applyProtection="1">
      <alignment horizontal="center" vertical="center" shrinkToFit="1"/>
    </xf>
    <xf numFmtId="14" fontId="84" fillId="20" borderId="215" xfId="1" applyNumberFormat="1" applyFont="1" applyFill="1" applyBorder="1" applyAlignment="1" applyProtection="1">
      <alignment horizontal="center" vertical="center" wrapText="1"/>
    </xf>
    <xf numFmtId="14" fontId="84" fillId="20" borderId="216" xfId="1" applyNumberFormat="1" applyFont="1" applyFill="1" applyBorder="1" applyAlignment="1" applyProtection="1">
      <alignment horizontal="center" vertical="center" wrapText="1"/>
    </xf>
    <xf numFmtId="14" fontId="84" fillId="20" borderId="215" xfId="2" applyNumberFormat="1" applyFont="1" applyFill="1" applyBorder="1" applyAlignment="1">
      <alignment horizontal="center" vertical="center" wrapText="1" shrinkToFit="1"/>
    </xf>
    <xf numFmtId="14" fontId="84" fillId="20" borderId="216" xfId="2" applyNumberFormat="1" applyFont="1" applyFill="1" applyBorder="1" applyAlignment="1">
      <alignment horizontal="center" vertical="center" wrapText="1" shrinkToFit="1"/>
    </xf>
    <xf numFmtId="14" fontId="84" fillId="20" borderId="84" xfId="1" applyNumberFormat="1" applyFont="1" applyFill="1" applyBorder="1" applyAlignment="1" applyProtection="1">
      <alignment horizontal="center" vertical="center" wrapText="1"/>
    </xf>
    <xf numFmtId="14" fontId="84" fillId="20" borderId="105" xfId="1" applyNumberFormat="1" applyFont="1" applyFill="1" applyBorder="1" applyAlignment="1" applyProtection="1">
      <alignment horizontal="center" vertical="center" wrapText="1"/>
    </xf>
    <xf numFmtId="14" fontId="84" fillId="20" borderId="86" xfId="2" applyNumberFormat="1" applyFont="1" applyFill="1" applyBorder="1" applyAlignment="1">
      <alignment horizontal="center" vertical="center" wrapText="1" shrinkToFit="1"/>
    </xf>
    <xf numFmtId="14" fontId="84" fillId="20" borderId="1" xfId="2" applyNumberFormat="1" applyFont="1" applyFill="1" applyBorder="1" applyAlignment="1">
      <alignment horizontal="center" vertical="center" wrapText="1" shrinkToFit="1"/>
    </xf>
    <xf numFmtId="14" fontId="84" fillId="20" borderId="86" xfId="2" applyNumberFormat="1" applyFont="1" applyFill="1" applyBorder="1" applyAlignment="1">
      <alignment horizontal="center" vertical="center" shrinkToFit="1"/>
    </xf>
    <xf numFmtId="14" fontId="84" fillId="20" borderId="1" xfId="2" applyNumberFormat="1" applyFont="1" applyFill="1" applyBorder="1" applyAlignment="1">
      <alignment horizontal="center" vertical="center" shrinkToFit="1"/>
    </xf>
    <xf numFmtId="14" fontId="84" fillId="20" borderId="75" xfId="2" applyNumberFormat="1" applyFont="1" applyFill="1" applyBorder="1" applyAlignment="1">
      <alignment horizontal="center" vertical="center" shrinkToFit="1"/>
    </xf>
    <xf numFmtId="14" fontId="84" fillId="20" borderId="1" xfId="1" applyNumberFormat="1" applyFont="1" applyFill="1" applyBorder="1" applyAlignment="1" applyProtection="1">
      <alignment horizontal="center" vertical="center" wrapText="1" shrinkToFit="1"/>
    </xf>
    <xf numFmtId="14" fontId="84" fillId="20" borderId="75" xfId="1" applyNumberFormat="1" applyFont="1" applyFill="1" applyBorder="1" applyAlignment="1" applyProtection="1">
      <alignment horizontal="center" vertical="center" wrapText="1" shrinkToFit="1"/>
    </xf>
    <xf numFmtId="0" fontId="148" fillId="18" borderId="181" xfId="2" applyFont="1" applyFill="1" applyBorder="1" applyAlignment="1">
      <alignment horizontal="center" vertical="center" wrapText="1"/>
    </xf>
    <xf numFmtId="0" fontId="148" fillId="18" borderId="182" xfId="2" applyFont="1" applyFill="1" applyBorder="1" applyAlignment="1">
      <alignment horizontal="center" vertical="center" wrapText="1"/>
    </xf>
    <xf numFmtId="0" fontId="148" fillId="18" borderId="183" xfId="2" applyFont="1" applyFill="1" applyBorder="1" applyAlignment="1">
      <alignment horizontal="center" vertical="center" wrapText="1"/>
    </xf>
    <xf numFmtId="0" fontId="6" fillId="5" borderId="163" xfId="2" applyFill="1" applyBorder="1">
      <alignment vertical="center"/>
    </xf>
    <xf numFmtId="0" fontId="6" fillId="5" borderId="164" xfId="2" applyFill="1" applyBorder="1">
      <alignment vertical="center"/>
    </xf>
    <xf numFmtId="0" fontId="6" fillId="5" borderId="165" xfId="2" applyFill="1" applyBorder="1">
      <alignment vertical="center"/>
    </xf>
    <xf numFmtId="0" fontId="20" fillId="5" borderId="44" xfId="2" applyFont="1" applyFill="1" applyBorder="1" applyAlignment="1">
      <alignment horizontal="center" vertical="top" wrapText="1"/>
    </xf>
    <xf numFmtId="0" fontId="20" fillId="5" borderId="41" xfId="2" applyFont="1" applyFill="1" applyBorder="1" applyAlignment="1">
      <alignment horizontal="center" vertical="top" wrapText="1"/>
    </xf>
    <xf numFmtId="0" fontId="20" fillId="5" borderId="45" xfId="2" applyFont="1" applyFill="1" applyBorder="1" applyAlignment="1">
      <alignment horizontal="center" vertical="top" wrapText="1"/>
    </xf>
    <xf numFmtId="0" fontId="20" fillId="5" borderId="46" xfId="2" applyFont="1" applyFill="1" applyBorder="1" applyAlignment="1">
      <alignment horizontal="center" vertical="top" wrapText="1"/>
    </xf>
    <xf numFmtId="0" fontId="20" fillId="5" borderId="47" xfId="2" applyFont="1" applyFill="1" applyBorder="1" applyAlignment="1">
      <alignment horizontal="center" vertical="top" wrapText="1"/>
    </xf>
    <xf numFmtId="0" fontId="1" fillId="5" borderId="6" xfId="2" applyFont="1" applyFill="1" applyBorder="1" applyAlignment="1">
      <alignment vertical="top" wrapText="1"/>
    </xf>
    <xf numFmtId="0" fontId="6" fillId="5" borderId="0" xfId="2" applyFill="1" applyAlignment="1">
      <alignment vertical="top" wrapText="1"/>
    </xf>
    <xf numFmtId="0" fontId="6" fillId="5" borderId="7" xfId="2" applyFill="1" applyBorder="1" applyAlignment="1">
      <alignment vertical="top" wrapText="1"/>
    </xf>
    <xf numFmtId="0" fontId="150" fillId="22" borderId="179" xfId="2" applyFont="1" applyFill="1" applyBorder="1" applyAlignment="1">
      <alignment horizontal="center" vertical="center" shrinkToFit="1"/>
    </xf>
    <xf numFmtId="0" fontId="150" fillId="22" borderId="168" xfId="2" applyFont="1" applyFill="1" applyBorder="1" applyAlignment="1">
      <alignment horizontal="center" vertical="center" shrinkToFit="1"/>
    </xf>
    <xf numFmtId="0" fontId="78" fillId="5" borderId="176" xfId="2" applyFont="1" applyFill="1" applyBorder="1" applyAlignment="1">
      <alignment horizontal="center" vertical="center"/>
    </xf>
    <xf numFmtId="0" fontId="78" fillId="5" borderId="177" xfId="2" applyFont="1" applyFill="1" applyBorder="1" applyAlignment="1">
      <alignment horizontal="center" vertical="center"/>
    </xf>
    <xf numFmtId="0" fontId="78" fillId="5" borderId="178" xfId="2" applyFont="1" applyFill="1" applyBorder="1" applyAlignment="1">
      <alignment horizontal="center" vertical="center"/>
    </xf>
    <xf numFmtId="0" fontId="6" fillId="0" borderId="0" xfId="2" applyAlignment="1">
      <alignment horizontal="center" vertical="center" wrapText="1"/>
    </xf>
    <xf numFmtId="0" fontId="78" fillId="31" borderId="0" xfId="2" applyFont="1" applyFill="1" applyAlignment="1">
      <alignment horizontal="left" vertical="center" wrapText="1"/>
    </xf>
    <xf numFmtId="0" fontId="78" fillId="31" borderId="0" xfId="2" applyFont="1" applyFill="1" applyAlignment="1">
      <alignment horizontal="left" vertical="center"/>
    </xf>
    <xf numFmtId="0" fontId="1" fillId="14" borderId="158" xfId="2" applyFont="1" applyFill="1" applyBorder="1" applyAlignment="1">
      <alignment vertical="top" wrapText="1"/>
    </xf>
    <xf numFmtId="0" fontId="6" fillId="0" borderId="153" xfId="2" applyBorder="1" applyAlignment="1">
      <alignment vertical="top" wrapText="1"/>
    </xf>
    <xf numFmtId="0" fontId="129" fillId="0" borderId="0" xfId="1" applyFont="1" applyAlignment="1" applyProtection="1">
      <alignment vertical="center"/>
    </xf>
    <xf numFmtId="0" fontId="6" fillId="0" borderId="0" xfId="2">
      <alignment vertical="center"/>
    </xf>
    <xf numFmtId="0" fontId="6" fillId="23" borderId="155" xfId="2" applyFill="1" applyBorder="1" applyAlignment="1">
      <alignment horizontal="left" vertical="top" wrapText="1"/>
    </xf>
    <xf numFmtId="0" fontId="6" fillId="23" borderId="66" xfId="2" applyFill="1" applyBorder="1" applyAlignment="1">
      <alignment horizontal="left" vertical="top" wrapText="1"/>
    </xf>
    <xf numFmtId="0" fontId="6" fillId="23" borderId="77" xfId="2" applyFill="1" applyBorder="1" applyAlignment="1">
      <alignment horizontal="left" vertical="top" wrapText="1"/>
    </xf>
    <xf numFmtId="0" fontId="1" fillId="26" borderId="155" xfId="2" applyFont="1" applyFill="1" applyBorder="1" applyAlignment="1">
      <alignment horizontal="left" vertical="top" wrapText="1"/>
    </xf>
    <xf numFmtId="0" fontId="1" fillId="26" borderId="154" xfId="2" applyFont="1" applyFill="1" applyBorder="1" applyAlignment="1">
      <alignment horizontal="left" vertical="top" wrapText="1"/>
    </xf>
    <xf numFmtId="0" fontId="8" fillId="26" borderId="66" xfId="1" applyFill="1" applyBorder="1" applyAlignment="1" applyProtection="1">
      <alignment horizontal="left" vertical="top"/>
    </xf>
    <xf numFmtId="0" fontId="6" fillId="26" borderId="76" xfId="2" applyFill="1" applyBorder="1" applyAlignment="1">
      <alignment horizontal="left" vertical="top"/>
    </xf>
    <xf numFmtId="0" fontId="6" fillId="2" borderId="156" xfId="2" applyFill="1" applyBorder="1" applyAlignment="1">
      <alignment vertical="top" wrapText="1"/>
    </xf>
    <xf numFmtId="0" fontId="14" fillId="2" borderId="153" xfId="0" applyFont="1" applyFill="1" applyBorder="1" applyAlignment="1">
      <alignment vertical="top" wrapText="1"/>
    </xf>
    <xf numFmtId="0" fontId="1" fillId="2" borderId="156" xfId="2" applyFont="1" applyFill="1" applyBorder="1" applyAlignment="1">
      <alignment horizontal="left" vertical="top" wrapText="1"/>
    </xf>
    <xf numFmtId="0" fontId="1" fillId="2" borderId="153" xfId="2" applyFont="1" applyFill="1" applyBorder="1" applyAlignment="1">
      <alignment horizontal="left" vertical="top" wrapText="1"/>
    </xf>
    <xf numFmtId="0" fontId="68" fillId="22" borderId="224" xfId="0" applyFont="1" applyFill="1" applyBorder="1" applyAlignment="1">
      <alignment horizontal="center" vertical="center"/>
    </xf>
    <xf numFmtId="0" fontId="68" fillId="22" borderId="79" xfId="0" applyFont="1" applyFill="1" applyBorder="1" applyAlignment="1">
      <alignment horizontal="center" vertical="center"/>
    </xf>
    <xf numFmtId="0" fontId="68" fillId="27" borderId="224" xfId="0" applyFont="1" applyFill="1" applyBorder="1" applyAlignment="1">
      <alignment horizontal="center" vertical="center"/>
    </xf>
    <xf numFmtId="0" fontId="68" fillId="27" borderId="79" xfId="0" applyFont="1" applyFill="1" applyBorder="1" applyAlignment="1">
      <alignment horizontal="center" vertical="center"/>
    </xf>
    <xf numFmtId="0" fontId="68" fillId="27" borderId="80" xfId="0" applyFont="1" applyFill="1" applyBorder="1" applyAlignment="1">
      <alignment horizontal="center" vertical="center"/>
    </xf>
    <xf numFmtId="0" fontId="68" fillId="36" borderId="225" xfId="0" applyFont="1" applyFill="1" applyBorder="1" applyAlignment="1">
      <alignment horizontal="center" vertical="center"/>
    </xf>
    <xf numFmtId="0" fontId="68" fillId="36" borderId="226" xfId="0" applyFont="1" applyFill="1" applyBorder="1" applyAlignment="1">
      <alignment horizontal="center" vertical="center"/>
    </xf>
    <xf numFmtId="0" fontId="68" fillId="22" borderId="225" xfId="0" applyFont="1" applyFill="1" applyBorder="1" applyAlignment="1">
      <alignment horizontal="center" vertical="center"/>
    </xf>
    <xf numFmtId="0" fontId="68" fillId="22" borderId="227" xfId="0" applyFont="1" applyFill="1" applyBorder="1" applyAlignment="1">
      <alignment horizontal="center" vertical="center"/>
    </xf>
    <xf numFmtId="0" fontId="68" fillId="22" borderId="228" xfId="0" applyFont="1" applyFill="1" applyBorder="1" applyAlignment="1">
      <alignment horizontal="center" vertical="center"/>
    </xf>
    <xf numFmtId="0" fontId="68" fillId="27" borderId="225" xfId="0" applyFont="1" applyFill="1" applyBorder="1" applyAlignment="1">
      <alignment horizontal="center" vertical="center"/>
    </xf>
    <xf numFmtId="0" fontId="68" fillId="27" borderId="227" xfId="0" applyFont="1" applyFill="1" applyBorder="1" applyAlignment="1">
      <alignment horizontal="center" vertical="center"/>
    </xf>
    <xf numFmtId="0" fontId="68" fillId="27" borderId="226" xfId="0" applyFont="1" applyFill="1" applyBorder="1" applyAlignment="1">
      <alignment horizontal="center" vertical="center"/>
    </xf>
    <xf numFmtId="0" fontId="24" fillId="18" borderId="0" xfId="19" applyFont="1" applyFill="1" applyAlignment="1">
      <alignment vertical="center" wrapText="1"/>
    </xf>
    <xf numFmtId="178" fontId="84" fillId="3" borderId="201" xfId="2" applyNumberFormat="1" applyFont="1" applyFill="1" applyBorder="1" applyAlignment="1">
      <alignment horizontal="center" vertical="center"/>
    </xf>
    <xf numFmtId="178" fontId="84" fillId="3" borderId="202" xfId="0" applyNumberFormat="1" applyFont="1" applyFill="1" applyBorder="1" applyAlignment="1">
      <alignment horizontal="center" vertical="center"/>
    </xf>
    <xf numFmtId="178" fontId="84" fillId="3" borderId="202" xfId="2" applyNumberFormat="1" applyFont="1" applyFill="1" applyBorder="1" applyAlignment="1">
      <alignment horizontal="center" vertical="center"/>
    </xf>
    <xf numFmtId="178" fontId="84" fillId="3" borderId="203" xfId="0" applyNumberFormat="1" applyFont="1" applyFill="1" applyBorder="1" applyAlignment="1">
      <alignment horizontal="center" vertical="center"/>
    </xf>
    <xf numFmtId="0" fontId="26" fillId="20" borderId="194" xfId="2" applyFont="1" applyFill="1" applyBorder="1" applyAlignment="1">
      <alignment horizontal="center" vertical="center" shrinkToFit="1"/>
    </xf>
    <xf numFmtId="0" fontId="17" fillId="20" borderId="195" xfId="2" applyFont="1" applyFill="1" applyBorder="1" applyAlignment="1">
      <alignment horizontal="center" vertical="center" shrinkToFit="1"/>
    </xf>
    <xf numFmtId="0" fontId="17" fillId="20" borderId="196" xfId="2" applyFont="1" applyFill="1" applyBorder="1" applyAlignment="1">
      <alignment horizontal="center" vertical="center" shrinkToFit="1"/>
    </xf>
    <xf numFmtId="0" fontId="110" fillId="18" borderId="194" xfId="2" applyFont="1" applyFill="1" applyBorder="1" applyAlignment="1">
      <alignment horizontal="center" vertical="center" wrapText="1" shrinkToFit="1"/>
    </xf>
    <xf numFmtId="0" fontId="30" fillId="18" borderId="195" xfId="2" applyFont="1" applyFill="1" applyBorder="1" applyAlignment="1">
      <alignment horizontal="center" vertical="center" shrinkToFit="1"/>
    </xf>
    <xf numFmtId="0" fontId="30" fillId="18" borderId="196" xfId="2" applyFont="1" applyFill="1" applyBorder="1" applyAlignment="1">
      <alignment horizontal="center" vertical="center" shrinkToFit="1"/>
    </xf>
    <xf numFmtId="0" fontId="171" fillId="27" borderId="194" xfId="2" applyFont="1" applyFill="1" applyBorder="1" applyAlignment="1">
      <alignment horizontal="center" vertical="center" wrapText="1" shrinkToFit="1"/>
    </xf>
    <xf numFmtId="0" fontId="17" fillId="27" borderId="195" xfId="2" applyFont="1" applyFill="1" applyBorder="1" applyAlignment="1">
      <alignment horizontal="center" vertical="center" shrinkToFit="1"/>
    </xf>
    <xf numFmtId="0" fontId="17" fillId="27" borderId="196" xfId="2" applyFont="1" applyFill="1" applyBorder="1" applyAlignment="1">
      <alignment horizontal="center" vertical="center" shrinkToFit="1"/>
    </xf>
    <xf numFmtId="0" fontId="118" fillId="27" borderId="120" xfId="1" applyFont="1" applyFill="1" applyBorder="1" applyAlignment="1" applyProtection="1">
      <alignment horizontal="left" vertical="top" wrapText="1"/>
    </xf>
    <xf numFmtId="0" fontId="118" fillId="27" borderId="187" xfId="1" applyFont="1" applyFill="1" applyBorder="1" applyAlignment="1" applyProtection="1">
      <alignment horizontal="left" vertical="top" wrapText="1"/>
    </xf>
    <xf numFmtId="0" fontId="118" fillId="27" borderId="197" xfId="1" applyFont="1" applyFill="1" applyBorder="1" applyAlignment="1" applyProtection="1">
      <alignment horizontal="left" vertical="top" wrapText="1"/>
    </xf>
    <xf numFmtId="0" fontId="118" fillId="18" borderId="120" xfId="1" applyFont="1" applyFill="1" applyBorder="1" applyAlignment="1" applyProtection="1">
      <alignment horizontal="left" vertical="top" wrapText="1"/>
    </xf>
    <xf numFmtId="0" fontId="116" fillId="18" borderId="187" xfId="1" applyFont="1" applyFill="1" applyBorder="1" applyAlignment="1" applyProtection="1">
      <alignment horizontal="left" vertical="top" wrapText="1"/>
    </xf>
    <xf numFmtId="0" fontId="116" fillId="18" borderId="197" xfId="1" applyFont="1" applyFill="1" applyBorder="1" applyAlignment="1" applyProtection="1">
      <alignment horizontal="left" vertical="top" wrapText="1"/>
    </xf>
    <xf numFmtId="0" fontId="17" fillId="18" borderId="180" xfId="1" applyFont="1" applyFill="1" applyBorder="1" applyAlignment="1" applyProtection="1">
      <alignment horizontal="center" vertical="center" wrapText="1" shrinkToFit="1"/>
    </xf>
    <xf numFmtId="0" fontId="17" fillId="18" borderId="182" xfId="2" applyFont="1" applyFill="1" applyBorder="1" applyAlignment="1">
      <alignment horizontal="center" vertical="center" wrapText="1" shrinkToFit="1"/>
    </xf>
    <xf numFmtId="0" fontId="17" fillId="18" borderId="183" xfId="2" applyFont="1" applyFill="1" applyBorder="1" applyAlignment="1">
      <alignment horizontal="center" vertical="center" wrapText="1" shrinkToFit="1"/>
    </xf>
    <xf numFmtId="0" fontId="118" fillId="18" borderId="224" xfId="2" applyFont="1" applyFill="1" applyBorder="1" applyAlignment="1">
      <alignment horizontal="left" vertical="top" wrapText="1" shrinkToFit="1"/>
    </xf>
    <xf numFmtId="0" fontId="118" fillId="18" borderId="79" xfId="2" applyFont="1" applyFill="1" applyBorder="1" applyAlignment="1">
      <alignment horizontal="left" vertical="top" wrapText="1" shrinkToFit="1"/>
    </xf>
    <xf numFmtId="0" fontId="118" fillId="18" borderId="80" xfId="2" applyFont="1" applyFill="1" applyBorder="1" applyAlignment="1">
      <alignment horizontal="left" vertical="top" wrapText="1" shrinkToFit="1"/>
    </xf>
    <xf numFmtId="0" fontId="10" fillId="0" borderId="0" xfId="2" applyFont="1" applyAlignment="1">
      <alignment vertical="center" wrapText="1"/>
    </xf>
    <xf numFmtId="0" fontId="10" fillId="0" borderId="0" xfId="2" applyFont="1">
      <alignment vertical="center"/>
    </xf>
    <xf numFmtId="0" fontId="8" fillId="0" borderId="79" xfId="1" applyBorder="1" applyAlignment="1" applyProtection="1">
      <alignment vertical="center" wrapText="1"/>
    </xf>
    <xf numFmtId="0" fontId="10" fillId="0" borderId="79" xfId="2" applyFont="1" applyBorder="1">
      <alignment vertical="center"/>
    </xf>
    <xf numFmtId="0" fontId="151" fillId="38" borderId="180" xfId="2" applyFont="1" applyFill="1" applyBorder="1" applyAlignment="1">
      <alignment horizontal="center" vertical="center" wrapText="1" shrinkToFit="1"/>
    </xf>
    <xf numFmtId="0" fontId="26" fillId="38" borderId="182" xfId="2" applyFont="1" applyFill="1" applyBorder="1" applyAlignment="1">
      <alignment horizontal="center" vertical="center" wrapText="1" shrinkToFit="1"/>
    </xf>
    <xf numFmtId="0" fontId="26" fillId="38" borderId="183" xfId="2" applyFont="1" applyFill="1" applyBorder="1" applyAlignment="1">
      <alignment horizontal="center" vertical="center" wrapText="1" shrinkToFit="1"/>
    </xf>
    <xf numFmtId="0" fontId="33" fillId="38" borderId="188" xfId="1" applyFont="1" applyFill="1" applyBorder="1" applyAlignment="1" applyProtection="1">
      <alignment horizontal="left" vertical="top" wrapText="1" shrinkToFit="1"/>
    </xf>
    <xf numFmtId="0" fontId="149" fillId="38" borderId="79" xfId="2" applyFont="1" applyFill="1" applyBorder="1" applyAlignment="1">
      <alignment horizontal="left" vertical="top" wrapText="1" shrinkToFit="1"/>
    </xf>
    <xf numFmtId="0" fontId="149" fillId="38" borderId="80" xfId="2" applyFont="1" applyFill="1" applyBorder="1" applyAlignment="1">
      <alignment horizontal="left" vertical="top" wrapText="1" shrinkToFit="1"/>
    </xf>
    <xf numFmtId="0" fontId="116" fillId="18" borderId="117" xfId="1" applyFont="1" applyFill="1" applyBorder="1" applyAlignment="1" applyProtection="1">
      <alignment vertical="top" wrapText="1"/>
    </xf>
    <xf numFmtId="0" fontId="19" fillId="18" borderId="192" xfId="2" applyFont="1" applyFill="1" applyBorder="1" applyAlignment="1">
      <alignment vertical="top" wrapText="1"/>
    </xf>
    <xf numFmtId="0" fontId="19" fillId="18" borderId="198" xfId="2" applyFont="1" applyFill="1" applyBorder="1" applyAlignment="1">
      <alignment vertical="top" wrapText="1"/>
    </xf>
    <xf numFmtId="0" fontId="17" fillId="18" borderId="195" xfId="2" applyFont="1" applyFill="1" applyBorder="1" applyAlignment="1">
      <alignment horizontal="center" vertical="center" shrinkToFit="1"/>
    </xf>
    <xf numFmtId="0" fontId="17" fillId="18" borderId="196" xfId="2" applyFont="1" applyFill="1" applyBorder="1" applyAlignment="1">
      <alignment horizontal="center" vertical="center" shrinkToFit="1"/>
    </xf>
    <xf numFmtId="0" fontId="118" fillId="18" borderId="187" xfId="1" applyFont="1" applyFill="1" applyBorder="1" applyAlignment="1" applyProtection="1">
      <alignment horizontal="left" vertical="top" wrapText="1"/>
    </xf>
    <xf numFmtId="0" fontId="118" fillId="18" borderId="197" xfId="1" applyFont="1" applyFill="1" applyBorder="1" applyAlignment="1" applyProtection="1">
      <alignment horizontal="left" vertical="top" wrapText="1"/>
    </xf>
    <xf numFmtId="0" fontId="110" fillId="27" borderId="194" xfId="2" applyFont="1" applyFill="1" applyBorder="1" applyAlignment="1">
      <alignment horizontal="center" vertical="center" wrapText="1" shrinkToFit="1"/>
    </xf>
    <xf numFmtId="0" fontId="21" fillId="41" borderId="243" xfId="2" applyFont="1" applyFill="1" applyBorder="1" applyAlignment="1">
      <alignment horizontal="left" vertical="center" shrinkToFit="1"/>
    </xf>
    <xf numFmtId="14" fontId="21" fillId="41" borderId="243" xfId="2" applyNumberFormat="1" applyFont="1" applyFill="1" applyBorder="1" applyAlignment="1">
      <alignment horizontal="center" vertical="center"/>
    </xf>
    <xf numFmtId="14" fontId="21" fillId="41" borderId="244" xfId="2" applyNumberFormat="1" applyFont="1" applyFill="1" applyBorder="1" applyAlignment="1">
      <alignment horizontal="center" vertical="center"/>
    </xf>
    <xf numFmtId="0" fontId="21" fillId="42" borderId="243" xfId="2" applyFont="1" applyFill="1" applyBorder="1" applyAlignment="1">
      <alignment horizontal="left" vertical="center" shrinkToFit="1"/>
    </xf>
    <xf numFmtId="14" fontId="21" fillId="42" borderId="243" xfId="2" applyNumberFormat="1" applyFont="1" applyFill="1" applyBorder="1" applyAlignment="1">
      <alignment horizontal="center" vertical="center"/>
    </xf>
    <xf numFmtId="14" fontId="21" fillId="42" borderId="244" xfId="2" applyNumberFormat="1" applyFont="1" applyFill="1" applyBorder="1" applyAlignment="1">
      <alignment horizontal="center" vertical="center"/>
    </xf>
    <xf numFmtId="0" fontId="21" fillId="26" borderId="243" xfId="2" applyFont="1" applyFill="1" applyBorder="1" applyAlignment="1">
      <alignment horizontal="left" vertical="center" shrinkToFit="1"/>
    </xf>
    <xf numFmtId="14" fontId="21" fillId="26" borderId="243" xfId="2" applyNumberFormat="1" applyFont="1" applyFill="1" applyBorder="1" applyAlignment="1">
      <alignment horizontal="center" vertical="center"/>
    </xf>
    <xf numFmtId="14" fontId="21" fillId="26" borderId="244" xfId="2" applyNumberFormat="1" applyFont="1" applyFill="1" applyBorder="1" applyAlignment="1">
      <alignment horizontal="center" vertical="center"/>
    </xf>
    <xf numFmtId="0" fontId="168" fillId="0" borderId="259" xfId="1" applyFont="1" applyBorder="1" applyAlignment="1" applyProtection="1">
      <alignment horizontal="left" vertical="top" wrapText="1"/>
    </xf>
    <xf numFmtId="0" fontId="168" fillId="0" borderId="260" xfId="1" applyFont="1" applyBorder="1" applyAlignment="1" applyProtection="1">
      <alignment horizontal="left" vertical="top" wrapText="1"/>
    </xf>
    <xf numFmtId="0" fontId="21" fillId="42" borderId="243" xfId="2" applyFont="1" applyFill="1" applyBorder="1" applyAlignment="1">
      <alignment horizontal="center" vertical="center" wrapText="1"/>
    </xf>
    <xf numFmtId="0" fontId="129" fillId="42" borderId="243" xfId="2" applyFont="1" applyFill="1" applyBorder="1" applyAlignment="1">
      <alignment horizontal="center" vertical="center" wrapText="1"/>
    </xf>
    <xf numFmtId="0" fontId="21" fillId="41" borderId="243" xfId="2" applyFont="1" applyFill="1" applyBorder="1" applyAlignment="1">
      <alignment horizontal="center" vertical="center" wrapText="1"/>
    </xf>
    <xf numFmtId="0" fontId="129" fillId="41" borderId="243" xfId="2" applyFont="1" applyFill="1" applyBorder="1" applyAlignment="1">
      <alignment horizontal="center" vertical="center" wrapText="1"/>
    </xf>
    <xf numFmtId="0" fontId="21" fillId="26" borderId="243" xfId="2" applyFont="1" applyFill="1" applyBorder="1" applyAlignment="1">
      <alignment horizontal="center" vertical="center" wrapText="1"/>
    </xf>
    <xf numFmtId="0" fontId="129" fillId="26" borderId="243" xfId="2" applyFont="1" applyFill="1" applyBorder="1" applyAlignment="1">
      <alignment horizontal="center" vertical="center" wrapText="1"/>
    </xf>
    <xf numFmtId="0" fontId="173" fillId="43" borderId="0" xfId="2" applyFont="1" applyFill="1" applyAlignment="1">
      <alignment horizontal="center" vertical="center"/>
    </xf>
    <xf numFmtId="0" fontId="6" fillId="0" borderId="0" xfId="4"/>
    <xf numFmtId="0" fontId="19" fillId="0" borderId="0" xfId="2" applyFont="1" applyAlignment="1">
      <alignment horizontal="center" vertical="center" wrapText="1"/>
    </xf>
    <xf numFmtId="0" fontId="174" fillId="0" borderId="0" xfId="2" applyFont="1" applyAlignment="1">
      <alignment horizontal="center" vertical="center"/>
    </xf>
    <xf numFmtId="0" fontId="6" fillId="0" borderId="0" xfId="2" applyAlignment="1">
      <alignment horizontal="center" vertical="center"/>
    </xf>
    <xf numFmtId="0" fontId="175" fillId="8" borderId="0" xfId="2" applyFont="1" applyFill="1" applyAlignment="1">
      <alignment horizontal="center" vertical="center"/>
    </xf>
    <xf numFmtId="0" fontId="19" fillId="8" borderId="0" xfId="2" applyFont="1" applyFill="1" applyAlignment="1">
      <alignment horizontal="center" vertical="center"/>
    </xf>
    <xf numFmtId="0" fontId="66" fillId="8" borderId="0" xfId="4" applyFont="1" applyFill="1" applyAlignment="1">
      <alignment vertical="top"/>
    </xf>
    <xf numFmtId="0" fontId="176" fillId="8" borderId="0" xfId="2" applyFont="1" applyFill="1" applyAlignment="1">
      <alignment horizontal="center" vertical="center" wrapText="1"/>
    </xf>
    <xf numFmtId="0" fontId="176" fillId="8" borderId="0" xfId="2" applyFont="1" applyFill="1" applyAlignment="1">
      <alignment horizontal="center" vertical="center"/>
    </xf>
    <xf numFmtId="0" fontId="66" fillId="8" borderId="0" xfId="2" applyFont="1" applyFill="1" applyAlignment="1">
      <alignment vertical="top"/>
    </xf>
    <xf numFmtId="0" fontId="177" fillId="0" borderId="0" xfId="2" applyFont="1">
      <alignment vertical="center"/>
    </xf>
    <xf numFmtId="0" fontId="178" fillId="3" borderId="0" xfId="4" applyFont="1" applyFill="1" applyAlignment="1">
      <alignment vertical="top"/>
    </xf>
    <xf numFmtId="0" fontId="178" fillId="3" borderId="0" xfId="2" applyFont="1" applyFill="1" applyAlignment="1">
      <alignment horizontal="center" vertical="center"/>
    </xf>
    <xf numFmtId="0" fontId="178" fillId="3" borderId="0" xfId="2" applyFont="1" applyFill="1" applyAlignment="1">
      <alignment vertical="top"/>
    </xf>
    <xf numFmtId="0" fontId="7" fillId="3" borderId="0" xfId="2" applyFont="1" applyFill="1" applyAlignment="1">
      <alignment vertical="top"/>
    </xf>
    <xf numFmtId="0" fontId="179" fillId="3" borderId="0" xfId="2" applyFont="1" applyFill="1" applyAlignment="1">
      <alignment vertical="top" wrapText="1"/>
    </xf>
    <xf numFmtId="0" fontId="180" fillId="3" borderId="0" xfId="2" applyFont="1" applyFill="1" applyAlignment="1">
      <alignment vertical="top" wrapText="1"/>
    </xf>
    <xf numFmtId="0" fontId="181" fillId="44" borderId="0" xfId="2" applyFont="1" applyFill="1" applyAlignment="1">
      <alignment vertical="center" wrapText="1"/>
    </xf>
    <xf numFmtId="0" fontId="182" fillId="44" borderId="0" xfId="2" applyFont="1" applyFill="1" applyAlignment="1">
      <alignment vertical="center" wrapText="1"/>
    </xf>
    <xf numFmtId="0" fontId="49" fillId="44" borderId="0" xfId="2" applyFont="1" applyFill="1" applyAlignment="1">
      <alignment vertical="center" wrapText="1"/>
    </xf>
    <xf numFmtId="0" fontId="6" fillId="3" borderId="0" xfId="2" applyFill="1" applyAlignment="1">
      <alignment vertical="top" wrapText="1"/>
    </xf>
    <xf numFmtId="0" fontId="32" fillId="3" borderId="0" xfId="2" applyFont="1" applyFill="1" applyAlignment="1">
      <alignment vertical="top"/>
    </xf>
    <xf numFmtId="0" fontId="183" fillId="3" borderId="0" xfId="2" applyFont="1" applyFill="1" applyAlignment="1">
      <alignment vertical="top"/>
    </xf>
    <xf numFmtId="0" fontId="6" fillId="3" borderId="0" xfId="2" applyFill="1" applyAlignment="1">
      <alignment horizontal="left" vertical="center"/>
    </xf>
    <xf numFmtId="0" fontId="32" fillId="5" borderId="0" xfId="4" applyFont="1" applyFill="1"/>
    <xf numFmtId="0" fontId="184" fillId="5" borderId="0" xfId="4" applyFont="1" applyFill="1"/>
    <xf numFmtId="0" fontId="16" fillId="5" borderId="0" xfId="4" applyFont="1" applyFill="1"/>
    <xf numFmtId="0" fontId="16" fillId="45" borderId="0" xfId="4" applyFont="1" applyFill="1"/>
    <xf numFmtId="0" fontId="185" fillId="45" borderId="0" xfId="4" applyFont="1" applyFill="1" applyAlignment="1">
      <alignment vertical="center" wrapText="1"/>
    </xf>
    <xf numFmtId="0" fontId="186" fillId="45" borderId="0" xfId="0" applyFont="1" applyFill="1">
      <alignment vertical="center"/>
    </xf>
    <xf numFmtId="0" fontId="6" fillId="0" borderId="0" xfId="4" applyAlignment="1">
      <alignment horizontal="center" vertical="center"/>
    </xf>
    <xf numFmtId="0" fontId="6" fillId="45" borderId="0" xfId="4" applyFill="1"/>
  </cellXfs>
  <cellStyles count="26">
    <cellStyle name="Hyperlink" xfId="25" xr:uid="{00000000-000B-0000-0000-000008000000}"/>
    <cellStyle name="ハイパーリンク" xfId="1" builtinId="8"/>
    <cellStyle name="ハイパーリンク 2" xfId="23" xr:uid="{B5D3DB61-D240-4C3A-8915-4D98031A8B84}"/>
    <cellStyle name="標準" xfId="0" builtinId="0"/>
    <cellStyle name="標準 2" xfId="2" xr:uid="{00000000-0005-0000-0000-000002000000}"/>
    <cellStyle name="標準 2 2" xfId="3" xr:uid="{00000000-0005-0000-0000-000003000000}"/>
    <cellStyle name="標準 2 2 2" xfId="20" xr:uid="{1064B219-AC4F-414B-BDBF-39C21F29F659}"/>
    <cellStyle name="標準 2 2 2 2" xfId="21" xr:uid="{5F25B949-ADEE-42BE-8069-06F40D7FD504}"/>
    <cellStyle name="標準 3" xfId="4" xr:uid="{00000000-0005-0000-0000-000004000000}"/>
    <cellStyle name="標準 3 2" xfId="5" xr:uid="{00000000-0005-0000-0000-000005000000}"/>
    <cellStyle name="標準 3 2 2" xfId="6" xr:uid="{00000000-0005-0000-0000-000006000000}"/>
    <cellStyle name="標準 3 2 2 2" xfId="7" xr:uid="{00000000-0005-0000-0000-000007000000}"/>
    <cellStyle name="標準 4" xfId="8" xr:uid="{00000000-0005-0000-0000-000008000000}"/>
    <cellStyle name="標準 5" xfId="9" xr:uid="{00000000-0005-0000-0000-000009000000}"/>
    <cellStyle name="標準 6" xfId="10" xr:uid="{00000000-0005-0000-0000-00000A000000}"/>
    <cellStyle name="標準 6 2" xfId="11" xr:uid="{00000000-0005-0000-0000-00000B000000}"/>
    <cellStyle name="標準 6 2 2" xfId="12" xr:uid="{00000000-0005-0000-0000-00000C000000}"/>
    <cellStyle name="標準 6 2_2019-15" xfId="13" xr:uid="{00000000-0005-0000-0000-00000D000000}"/>
    <cellStyle name="標準 6_★2019-2" xfId="14" xr:uid="{00000000-0005-0000-0000-00000E000000}"/>
    <cellStyle name="標準 7" xfId="15" xr:uid="{00000000-0005-0000-0000-00000F000000}"/>
    <cellStyle name="標準 8" xfId="22" xr:uid="{E1CB95E9-5BB4-4D51-9DF8-AED85455084B}"/>
    <cellStyle name="標準 9" xfId="24" xr:uid="{4FCECFBE-A751-42FB-BF41-6CB6992F7569}"/>
    <cellStyle name="標準_H23-11 2" xfId="16" xr:uid="{00000000-0005-0000-0000-000010000000}"/>
    <cellStyle name="標準_H23-11_2019-4" xfId="17" xr:uid="{00000000-0005-0000-0000-000011000000}"/>
    <cellStyle name="標準_H23-11_2019-4 2" xfId="18" xr:uid="{00000000-0005-0000-0000-000012000000}"/>
    <cellStyle name="標準_H25-25 2 2" xfId="19" xr:uid="{00000000-0005-0000-0000-000013000000}"/>
  </cellStyles>
  <dxfs count="14">
    <dxf>
      <fill>
        <patternFill>
          <bgColor indexed="13"/>
        </patternFill>
      </fill>
    </dxf>
    <dxf>
      <fill>
        <patternFill>
          <bgColor indexed="51"/>
        </patternFill>
      </fill>
    </dxf>
    <dxf>
      <fill>
        <patternFill>
          <bgColor indexed="53"/>
        </patternFill>
      </fill>
    </dxf>
    <dxf>
      <fill>
        <patternFill>
          <bgColor indexed="13"/>
        </patternFill>
      </fill>
    </dxf>
    <dxf>
      <fill>
        <patternFill>
          <bgColor indexed="51"/>
        </patternFill>
      </fill>
    </dxf>
    <dxf>
      <fill>
        <patternFill>
          <bgColor indexed="53"/>
        </patternFill>
      </fill>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border diagonalUp="0" diagonalDown="0">
        <left/>
        <right/>
        <top style="thin">
          <color indexed="64"/>
        </top>
        <bottom/>
      </border>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border diagonalUp="0" diagonalDown="0">
        <left/>
        <right/>
        <top style="thin">
          <color indexed="64"/>
        </top>
        <bottom/>
      </border>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border diagonalUp="0" diagonalDown="0" outline="0">
        <left/>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fill>
        <patternFill patternType="solid">
          <fgColor indexed="64"/>
          <bgColor theme="0"/>
        </patternFill>
      </fill>
    </dxf>
  </dxfs>
  <tableStyles count="0" defaultTableStyle="TableStyleMedium2" defaultPivotStyle="PivotStyleLight16"/>
  <colors>
    <mruColors>
      <color rgb="FF6EF729"/>
      <color rgb="FF379B4F"/>
      <color rgb="FFFFF5D5"/>
      <color rgb="FFFFD653"/>
      <color rgb="FFFFFFE7"/>
      <color rgb="FFFFFFCC"/>
      <color rgb="FF3399FF"/>
      <color rgb="FFFFE9A3"/>
      <color rgb="FF6DDDF7"/>
      <color rgb="FF95F9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腸管出血性大腸菌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3822459675442242"/>
          <c:y val="2.5313967465744814E-2"/>
          <c:w val="0.77210613690956476"/>
          <c:h val="0.60984543598716823"/>
        </c:manualLayout>
      </c:layout>
      <c:lineChart>
        <c:grouping val="standard"/>
        <c:varyColors val="0"/>
        <c:ser>
          <c:idx val="9"/>
          <c:order val="0"/>
          <c:tx>
            <c:strRef>
              <c:f>'49　感染症統計'!$A$7</c:f>
              <c:strCache>
                <c:ptCount val="1"/>
                <c:pt idx="0">
                  <c:v>2024年</c:v>
                </c:pt>
              </c:strCache>
            </c:strRef>
          </c:tx>
          <c:spPr>
            <a:ln w="38100" cap="rnd">
              <a:solidFill>
                <a:srgbClr val="FF0000"/>
              </a:solidFill>
              <a:round/>
            </a:ln>
            <a:effectLst/>
          </c:spPr>
          <c:marker>
            <c:symbol val="circle"/>
            <c:size val="5"/>
            <c:spPr>
              <a:solidFill>
                <a:srgbClr val="FF0000"/>
              </a:solidFill>
              <a:ln w="38100">
                <a:solidFill>
                  <a:srgbClr val="FF0000"/>
                </a:solidFill>
              </a:ln>
              <a:effectLst/>
            </c:spPr>
          </c:marker>
          <c:val>
            <c:numRef>
              <c:f>'49　感染症統計'!$B$7:$M$7</c:f>
              <c:numCache>
                <c:formatCode>General</c:formatCode>
                <c:ptCount val="12"/>
                <c:pt idx="0">
                  <c:v>103</c:v>
                </c:pt>
                <c:pt idx="1">
                  <c:v>102</c:v>
                </c:pt>
                <c:pt idx="2">
                  <c:v>114</c:v>
                </c:pt>
                <c:pt idx="3">
                  <c:v>122</c:v>
                </c:pt>
                <c:pt idx="4">
                  <c:v>257</c:v>
                </c:pt>
                <c:pt idx="5">
                  <c:v>307</c:v>
                </c:pt>
                <c:pt idx="6">
                  <c:v>517</c:v>
                </c:pt>
                <c:pt idx="7">
                  <c:v>708</c:v>
                </c:pt>
                <c:pt idx="8">
                  <c:v>541</c:v>
                </c:pt>
                <c:pt idx="9">
                  <c:v>532</c:v>
                </c:pt>
                <c:pt idx="10">
                  <c:v>273</c:v>
                </c:pt>
                <c:pt idx="11">
                  <c:v>39</c:v>
                </c:pt>
              </c:numCache>
            </c:numRef>
          </c:val>
          <c:smooth val="0"/>
          <c:extLst>
            <c:ext xmlns:c16="http://schemas.microsoft.com/office/drawing/2014/chart" uri="{C3380CC4-5D6E-409C-BE32-E72D297353CC}">
              <c16:uniqueId val="{00000008-9549-4A62-BF04-398DC0EE804A}"/>
            </c:ext>
          </c:extLst>
        </c:ser>
        <c:ser>
          <c:idx val="6"/>
          <c:order val="1"/>
          <c:tx>
            <c:strRef>
              <c:f>'49　感染症統計'!$A$8</c:f>
              <c:strCache>
                <c:ptCount val="1"/>
                <c:pt idx="0">
                  <c:v>2023年</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val>
            <c:numRef>
              <c:f>'49　感染症統計'!$B$8:$M$8</c:f>
              <c:numCache>
                <c:formatCode>#,##0_ </c:formatCode>
                <c:ptCount val="12"/>
                <c:pt idx="0" formatCode="General">
                  <c:v>82</c:v>
                </c:pt>
                <c:pt idx="1">
                  <c:v>62</c:v>
                </c:pt>
                <c:pt idx="2">
                  <c:v>99</c:v>
                </c:pt>
                <c:pt idx="3">
                  <c:v>112</c:v>
                </c:pt>
                <c:pt idx="4" formatCode="General">
                  <c:v>224</c:v>
                </c:pt>
                <c:pt idx="5" formatCode="General">
                  <c:v>526</c:v>
                </c:pt>
                <c:pt idx="6" formatCode="General">
                  <c:v>521</c:v>
                </c:pt>
                <c:pt idx="7">
                  <c:v>768</c:v>
                </c:pt>
                <c:pt idx="8">
                  <c:v>454</c:v>
                </c:pt>
                <c:pt idx="9">
                  <c:v>390</c:v>
                </c:pt>
                <c:pt idx="10">
                  <c:v>416</c:v>
                </c:pt>
                <c:pt idx="11" formatCode="General">
                  <c:v>154</c:v>
                </c:pt>
              </c:numCache>
            </c:numRef>
          </c:val>
          <c:smooth val="0"/>
          <c:extLst>
            <c:ext xmlns:c16="http://schemas.microsoft.com/office/drawing/2014/chart" uri="{C3380CC4-5D6E-409C-BE32-E72D297353CC}">
              <c16:uniqueId val="{00000000-EF25-4824-8530-875CCEE0B185}"/>
            </c:ext>
          </c:extLst>
        </c:ser>
        <c:ser>
          <c:idx val="0"/>
          <c:order val="2"/>
          <c:tx>
            <c:strRef>
              <c:f>'49　感染症統計'!$A$9</c:f>
              <c:strCache>
                <c:ptCount val="1"/>
                <c:pt idx="0">
                  <c:v>2022年</c:v>
                </c:pt>
              </c:strCache>
            </c:strRef>
          </c:tx>
          <c:spPr>
            <a:ln w="28575" cap="rnd">
              <a:solidFill>
                <a:schemeClr val="accent1"/>
              </a:solidFill>
              <a:round/>
            </a:ln>
            <a:effectLst/>
          </c:spPr>
          <c:marker>
            <c:symbol val="none"/>
          </c:marker>
          <c:val>
            <c:numRef>
              <c:f>'49　感染症統計'!$B$9:$M$9</c:f>
              <c:numCache>
                <c:formatCode>#,##0_ </c:formatCode>
                <c:ptCount val="12"/>
                <c:pt idx="0" formatCode="General">
                  <c:v>81</c:v>
                </c:pt>
                <c:pt idx="1">
                  <c:v>39</c:v>
                </c:pt>
                <c:pt idx="2">
                  <c:v>72</c:v>
                </c:pt>
                <c:pt idx="3" formatCode="General">
                  <c:v>89</c:v>
                </c:pt>
                <c:pt idx="4" formatCode="General">
                  <c:v>258</c:v>
                </c:pt>
                <c:pt idx="5" formatCode="General">
                  <c:v>416</c:v>
                </c:pt>
                <c:pt idx="6" formatCode="General">
                  <c:v>554</c:v>
                </c:pt>
                <c:pt idx="7" formatCode="General">
                  <c:v>568</c:v>
                </c:pt>
                <c:pt idx="8" formatCode="General">
                  <c:v>578</c:v>
                </c:pt>
                <c:pt idx="9" formatCode="General">
                  <c:v>337</c:v>
                </c:pt>
                <c:pt idx="10" formatCode="General">
                  <c:v>169</c:v>
                </c:pt>
                <c:pt idx="11" formatCode="General">
                  <c:v>168</c:v>
                </c:pt>
              </c:numCache>
            </c:numRef>
          </c:val>
          <c:smooth val="0"/>
          <c:extLst>
            <c:ext xmlns:c16="http://schemas.microsoft.com/office/drawing/2014/chart" uri="{C3380CC4-5D6E-409C-BE32-E72D297353CC}">
              <c16:uniqueId val="{00000000-9549-4A62-BF04-398DC0EE804A}"/>
            </c:ext>
          </c:extLst>
        </c:ser>
        <c:ser>
          <c:idx val="1"/>
          <c:order val="3"/>
          <c:tx>
            <c:strRef>
              <c:f>'49　感染症統計'!$A$10</c:f>
              <c:strCache>
                <c:ptCount val="1"/>
                <c:pt idx="0">
                  <c:v>2021年</c:v>
                </c:pt>
              </c:strCache>
            </c:strRef>
          </c:tx>
          <c:spPr>
            <a:ln w="28575" cap="rnd">
              <a:solidFill>
                <a:schemeClr val="accent2"/>
              </a:solidFill>
              <a:round/>
            </a:ln>
            <a:effectLst/>
          </c:spPr>
          <c:marker>
            <c:symbol val="none"/>
          </c:marker>
          <c:val>
            <c:numRef>
              <c:f>'49　感染症統計'!$B$10:$M$10</c:f>
              <c:numCache>
                <c:formatCode>General</c:formatCode>
                <c:ptCount val="12"/>
                <c:pt idx="0">
                  <c:v>81</c:v>
                </c:pt>
                <c:pt idx="1">
                  <c:v>48</c:v>
                </c:pt>
                <c:pt idx="2">
                  <c:v>71</c:v>
                </c:pt>
                <c:pt idx="3">
                  <c:v>128</c:v>
                </c:pt>
                <c:pt idx="4">
                  <c:v>171</c:v>
                </c:pt>
                <c:pt idx="5">
                  <c:v>350</c:v>
                </c:pt>
                <c:pt idx="6">
                  <c:v>569</c:v>
                </c:pt>
                <c:pt idx="7">
                  <c:v>553</c:v>
                </c:pt>
                <c:pt idx="8">
                  <c:v>458</c:v>
                </c:pt>
                <c:pt idx="9">
                  <c:v>306</c:v>
                </c:pt>
                <c:pt idx="10">
                  <c:v>220</c:v>
                </c:pt>
                <c:pt idx="11">
                  <c:v>229</c:v>
                </c:pt>
              </c:numCache>
            </c:numRef>
          </c:val>
          <c:smooth val="0"/>
          <c:extLst>
            <c:ext xmlns:c16="http://schemas.microsoft.com/office/drawing/2014/chart" uri="{C3380CC4-5D6E-409C-BE32-E72D297353CC}">
              <c16:uniqueId val="{00000001-9549-4A62-BF04-398DC0EE804A}"/>
            </c:ext>
          </c:extLst>
        </c:ser>
        <c:ser>
          <c:idx val="2"/>
          <c:order val="4"/>
          <c:tx>
            <c:strRef>
              <c:f>'49　感染症統計'!$A$11</c:f>
              <c:strCache>
                <c:ptCount val="1"/>
                <c:pt idx="0">
                  <c:v>2020年</c:v>
                </c:pt>
              </c:strCache>
            </c:strRef>
          </c:tx>
          <c:spPr>
            <a:ln w="28575" cap="rnd">
              <a:solidFill>
                <a:schemeClr val="accent3"/>
              </a:solidFill>
              <a:round/>
            </a:ln>
            <a:effectLst/>
          </c:spPr>
          <c:marker>
            <c:symbol val="none"/>
          </c:marker>
          <c:val>
            <c:numRef>
              <c:f>'49　感染症統計'!$B$11:$M$11</c:f>
              <c:numCache>
                <c:formatCode>General</c:formatCode>
                <c:ptCount val="12"/>
                <c:pt idx="0">
                  <c:v>112</c:v>
                </c:pt>
                <c:pt idx="1">
                  <c:v>85</c:v>
                </c:pt>
                <c:pt idx="2">
                  <c:v>60</c:v>
                </c:pt>
                <c:pt idx="3">
                  <c:v>97</c:v>
                </c:pt>
                <c:pt idx="4">
                  <c:v>95</c:v>
                </c:pt>
                <c:pt idx="5">
                  <c:v>305</c:v>
                </c:pt>
                <c:pt idx="6">
                  <c:v>544</c:v>
                </c:pt>
                <c:pt idx="7">
                  <c:v>449</c:v>
                </c:pt>
                <c:pt idx="8">
                  <c:v>475</c:v>
                </c:pt>
                <c:pt idx="9">
                  <c:v>505</c:v>
                </c:pt>
                <c:pt idx="10">
                  <c:v>219</c:v>
                </c:pt>
                <c:pt idx="11" formatCode="#,##0_ ">
                  <c:v>98</c:v>
                </c:pt>
              </c:numCache>
            </c:numRef>
          </c:val>
          <c:smooth val="0"/>
          <c:extLst>
            <c:ext xmlns:c16="http://schemas.microsoft.com/office/drawing/2014/chart" uri="{C3380CC4-5D6E-409C-BE32-E72D297353CC}">
              <c16:uniqueId val="{00000002-9549-4A62-BF04-398DC0EE804A}"/>
            </c:ext>
          </c:extLst>
        </c:ser>
        <c:ser>
          <c:idx val="3"/>
          <c:order val="5"/>
          <c:tx>
            <c:strRef>
              <c:f>'49　感染症統計'!$A$12</c:f>
              <c:strCache>
                <c:ptCount val="1"/>
                <c:pt idx="0">
                  <c:v>2019年</c:v>
                </c:pt>
              </c:strCache>
            </c:strRef>
          </c:tx>
          <c:spPr>
            <a:ln w="28575" cap="rnd">
              <a:solidFill>
                <a:schemeClr val="accent4"/>
              </a:solidFill>
              <a:round/>
            </a:ln>
            <a:effectLst/>
          </c:spPr>
          <c:marker>
            <c:symbol val="none"/>
          </c:marker>
          <c:val>
            <c:numRef>
              <c:f>'49　感染症統計'!$B$12:$M$12</c:f>
              <c:numCache>
                <c:formatCode>#,##0_ </c:formatCode>
                <c:ptCount val="12"/>
                <c:pt idx="0">
                  <c:v>84</c:v>
                </c:pt>
                <c:pt idx="1">
                  <c:v>100</c:v>
                </c:pt>
                <c:pt idx="2">
                  <c:v>77</c:v>
                </c:pt>
                <c:pt idx="3">
                  <c:v>80</c:v>
                </c:pt>
                <c:pt idx="4" formatCode="General">
                  <c:v>236</c:v>
                </c:pt>
                <c:pt idx="5" formatCode="General">
                  <c:v>438</c:v>
                </c:pt>
                <c:pt idx="6" formatCode="General">
                  <c:v>631</c:v>
                </c:pt>
                <c:pt idx="7" formatCode="General">
                  <c:v>752</c:v>
                </c:pt>
                <c:pt idx="8" formatCode="General">
                  <c:v>523</c:v>
                </c:pt>
                <c:pt idx="9" formatCode="General">
                  <c:v>427</c:v>
                </c:pt>
                <c:pt idx="10" formatCode="General">
                  <c:v>253</c:v>
                </c:pt>
                <c:pt idx="11">
                  <c:v>136</c:v>
                </c:pt>
              </c:numCache>
            </c:numRef>
          </c:val>
          <c:smooth val="0"/>
          <c:extLst>
            <c:ext xmlns:c16="http://schemas.microsoft.com/office/drawing/2014/chart" uri="{C3380CC4-5D6E-409C-BE32-E72D297353CC}">
              <c16:uniqueId val="{00000003-9549-4A62-BF04-398DC0EE804A}"/>
            </c:ext>
          </c:extLst>
        </c:ser>
        <c:ser>
          <c:idx val="4"/>
          <c:order val="6"/>
          <c:tx>
            <c:strRef>
              <c:f>'49　感染症統計'!$A$13</c:f>
              <c:strCache>
                <c:ptCount val="1"/>
                <c:pt idx="0">
                  <c:v>2018年</c:v>
                </c:pt>
              </c:strCache>
            </c:strRef>
          </c:tx>
          <c:spPr>
            <a:ln w="28575" cap="rnd">
              <a:solidFill>
                <a:schemeClr val="accent5"/>
              </a:solidFill>
              <a:round/>
            </a:ln>
            <a:effectLst/>
          </c:spPr>
          <c:marker>
            <c:symbol val="none"/>
          </c:marker>
          <c:val>
            <c:numRef>
              <c:f>'49　感染症統計'!$B$13:$M$13</c:f>
              <c:numCache>
                <c:formatCode>#,##0_ </c:formatCode>
                <c:ptCount val="12"/>
                <c:pt idx="0">
                  <c:v>41</c:v>
                </c:pt>
                <c:pt idx="1">
                  <c:v>44</c:v>
                </c:pt>
                <c:pt idx="2">
                  <c:v>67</c:v>
                </c:pt>
                <c:pt idx="3">
                  <c:v>103</c:v>
                </c:pt>
                <c:pt idx="4">
                  <c:v>311</c:v>
                </c:pt>
                <c:pt idx="5">
                  <c:v>415</c:v>
                </c:pt>
                <c:pt idx="6">
                  <c:v>539</c:v>
                </c:pt>
                <c:pt idx="7">
                  <c:v>1165</c:v>
                </c:pt>
                <c:pt idx="8">
                  <c:v>534</c:v>
                </c:pt>
                <c:pt idx="9">
                  <c:v>297</c:v>
                </c:pt>
                <c:pt idx="10">
                  <c:v>205</c:v>
                </c:pt>
                <c:pt idx="11">
                  <c:v>92</c:v>
                </c:pt>
              </c:numCache>
            </c:numRef>
          </c:val>
          <c:smooth val="0"/>
          <c:extLst>
            <c:ext xmlns:c16="http://schemas.microsoft.com/office/drawing/2014/chart" uri="{C3380CC4-5D6E-409C-BE32-E72D297353CC}">
              <c16:uniqueId val="{00000004-9549-4A62-BF04-398DC0EE804A}"/>
            </c:ext>
          </c:extLst>
        </c:ser>
        <c:dLbls>
          <c:showLegendKey val="0"/>
          <c:showVal val="0"/>
          <c:showCatName val="0"/>
          <c:showSerName val="0"/>
          <c:showPercent val="0"/>
          <c:showBubbleSize val="0"/>
        </c:dLbls>
        <c:marker val="1"/>
        <c:smooth val="0"/>
        <c:axId val="473875992"/>
        <c:axId val="473875208"/>
      </c:lineChart>
      <c:catAx>
        <c:axId val="473875992"/>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208"/>
        <c:crosses val="autoZero"/>
        <c:auto val="1"/>
        <c:lblAlgn val="ctr"/>
        <c:lblOffset val="100"/>
        <c:noMultiLvlLbl val="0"/>
      </c:catAx>
      <c:valAx>
        <c:axId val="473875208"/>
        <c:scaling>
          <c:orientation val="minMax"/>
          <c:max val="1400"/>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9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87151596407712806"/>
          <c:y val="0.15416790138811245"/>
          <c:w val="0.12798558763714724"/>
          <c:h val="0.751813480598851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細菌性赤痢菌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2747074113369755"/>
          <c:y val="5.692857851974642E-2"/>
          <c:w val="0.70100967673797776"/>
          <c:h val="0.62589415129079018"/>
        </c:manualLayout>
      </c:layout>
      <c:lineChart>
        <c:grouping val="standard"/>
        <c:varyColors val="0"/>
        <c:ser>
          <c:idx val="6"/>
          <c:order val="0"/>
          <c:tx>
            <c:strRef>
              <c:f>'49　感染症統計'!$P$7</c:f>
              <c:strCache>
                <c:ptCount val="1"/>
                <c:pt idx="0">
                  <c:v>2024年</c:v>
                </c:pt>
              </c:strCache>
            </c:strRef>
          </c:tx>
          <c:spPr>
            <a:ln w="63500" cap="rnd">
              <a:solidFill>
                <a:srgbClr val="FF0000"/>
              </a:solidFill>
              <a:round/>
            </a:ln>
            <a:effectLst/>
          </c:spPr>
          <c:marker>
            <c:symbol val="none"/>
          </c:marker>
          <c:val>
            <c:numRef>
              <c:f>'49　感染症統計'!$Q$7:$AB$7</c:f>
              <c:numCache>
                <c:formatCode>General</c:formatCode>
                <c:ptCount val="12"/>
                <c:pt idx="0" formatCode="#,##0_ ">
                  <c:v>4</c:v>
                </c:pt>
                <c:pt idx="1">
                  <c:v>4</c:v>
                </c:pt>
                <c:pt idx="2">
                  <c:v>4</c:v>
                </c:pt>
                <c:pt idx="3">
                  <c:v>8</c:v>
                </c:pt>
                <c:pt idx="4">
                  <c:v>1</c:v>
                </c:pt>
                <c:pt idx="5">
                  <c:v>2</c:v>
                </c:pt>
                <c:pt idx="6">
                  <c:v>6</c:v>
                </c:pt>
                <c:pt idx="7">
                  <c:v>21</c:v>
                </c:pt>
                <c:pt idx="8">
                  <c:v>12</c:v>
                </c:pt>
                <c:pt idx="9">
                  <c:v>8</c:v>
                </c:pt>
                <c:pt idx="10">
                  <c:v>0</c:v>
                </c:pt>
                <c:pt idx="11">
                  <c:v>1</c:v>
                </c:pt>
              </c:numCache>
            </c:numRef>
          </c:val>
          <c:smooth val="0"/>
          <c:extLst>
            <c:ext xmlns:c16="http://schemas.microsoft.com/office/drawing/2014/chart" uri="{C3380CC4-5D6E-409C-BE32-E72D297353CC}">
              <c16:uniqueId val="{00000000-691A-4A61-BF12-3A5977548A2F}"/>
            </c:ext>
          </c:extLst>
        </c:ser>
        <c:ser>
          <c:idx val="0"/>
          <c:order val="1"/>
          <c:tx>
            <c:strRef>
              <c:f>'49　感染症統計'!$P$8</c:f>
              <c:strCache>
                <c:ptCount val="1"/>
                <c:pt idx="0">
                  <c:v>2023年</c:v>
                </c:pt>
              </c:strCache>
            </c:strRef>
          </c:tx>
          <c:spPr>
            <a:ln w="28575" cap="rnd">
              <a:solidFill>
                <a:schemeClr val="accent1"/>
              </a:solidFill>
              <a:round/>
            </a:ln>
            <a:effectLst/>
          </c:spPr>
          <c:marker>
            <c:symbol val="none"/>
          </c:marker>
          <c:val>
            <c:numRef>
              <c:f>'49　感染症統計'!$Q$8:$AB$8</c:f>
              <c:numCache>
                <c:formatCode>#,##0_ </c:formatCode>
                <c:ptCount val="12"/>
                <c:pt idx="0" formatCode="General">
                  <c:v>1</c:v>
                </c:pt>
                <c:pt idx="1">
                  <c:v>1</c:v>
                </c:pt>
                <c:pt idx="2">
                  <c:v>4</c:v>
                </c:pt>
                <c:pt idx="3">
                  <c:v>2</c:v>
                </c:pt>
                <c:pt idx="4">
                  <c:v>2</c:v>
                </c:pt>
                <c:pt idx="5">
                  <c:v>7</c:v>
                </c:pt>
                <c:pt idx="6">
                  <c:v>7</c:v>
                </c:pt>
                <c:pt idx="7">
                  <c:v>3</c:v>
                </c:pt>
                <c:pt idx="8">
                  <c:v>1</c:v>
                </c:pt>
                <c:pt idx="9">
                  <c:v>7</c:v>
                </c:pt>
                <c:pt idx="10">
                  <c:v>7</c:v>
                </c:pt>
                <c:pt idx="11" formatCode="General">
                  <c:v>5</c:v>
                </c:pt>
              </c:numCache>
            </c:numRef>
          </c:val>
          <c:smooth val="0"/>
          <c:extLst>
            <c:ext xmlns:c16="http://schemas.microsoft.com/office/drawing/2014/chart" uri="{C3380CC4-5D6E-409C-BE32-E72D297353CC}">
              <c16:uniqueId val="{00000001-0D40-4B2F-8512-1EC6AC1905A3}"/>
            </c:ext>
          </c:extLst>
        </c:ser>
        <c:ser>
          <c:idx val="1"/>
          <c:order val="2"/>
          <c:tx>
            <c:strRef>
              <c:f>'49　感染症統計'!$P$9</c:f>
              <c:strCache>
                <c:ptCount val="1"/>
                <c:pt idx="0">
                  <c:v>2022年</c:v>
                </c:pt>
              </c:strCache>
            </c:strRef>
          </c:tx>
          <c:spPr>
            <a:ln w="28575" cap="rnd">
              <a:solidFill>
                <a:schemeClr val="accent2"/>
              </a:solidFill>
              <a:round/>
            </a:ln>
            <a:effectLst/>
          </c:spPr>
          <c:marker>
            <c:symbol val="none"/>
          </c:marker>
          <c:val>
            <c:numRef>
              <c:f>'49　感染症統計'!$Q$9:$AB$9</c:f>
              <c:numCache>
                <c:formatCode>#,##0_ </c:formatCode>
                <c:ptCount val="12"/>
                <c:pt idx="0" formatCode="General">
                  <c:v>0</c:v>
                </c:pt>
                <c:pt idx="1">
                  <c:v>5</c:v>
                </c:pt>
                <c:pt idx="2">
                  <c:v>4</c:v>
                </c:pt>
                <c:pt idx="3">
                  <c:v>1</c:v>
                </c:pt>
                <c:pt idx="4">
                  <c:v>1</c:v>
                </c:pt>
                <c:pt idx="5">
                  <c:v>1</c:v>
                </c:pt>
                <c:pt idx="6">
                  <c:v>1</c:v>
                </c:pt>
                <c:pt idx="7">
                  <c:v>1</c:v>
                </c:pt>
                <c:pt idx="8" formatCode="General">
                  <c:v>0</c:v>
                </c:pt>
                <c:pt idx="9" formatCode="General">
                  <c:v>0</c:v>
                </c:pt>
                <c:pt idx="10" formatCode="General">
                  <c:v>0</c:v>
                </c:pt>
                <c:pt idx="11" formatCode="General">
                  <c:v>2</c:v>
                </c:pt>
              </c:numCache>
            </c:numRef>
          </c:val>
          <c:smooth val="0"/>
          <c:extLst>
            <c:ext xmlns:c16="http://schemas.microsoft.com/office/drawing/2014/chart" uri="{C3380CC4-5D6E-409C-BE32-E72D297353CC}">
              <c16:uniqueId val="{00000002-0D40-4B2F-8512-1EC6AC1905A3}"/>
            </c:ext>
          </c:extLst>
        </c:ser>
        <c:ser>
          <c:idx val="2"/>
          <c:order val="3"/>
          <c:tx>
            <c:strRef>
              <c:f>'49　感染症統計'!$P$10</c:f>
              <c:strCache>
                <c:ptCount val="1"/>
                <c:pt idx="0">
                  <c:v>2021年</c:v>
                </c:pt>
              </c:strCache>
            </c:strRef>
          </c:tx>
          <c:spPr>
            <a:ln w="28575" cap="rnd">
              <a:solidFill>
                <a:schemeClr val="accent3"/>
              </a:solidFill>
              <a:round/>
            </a:ln>
            <a:effectLst/>
          </c:spPr>
          <c:marker>
            <c:symbol val="none"/>
          </c:marker>
          <c:val>
            <c:numRef>
              <c:f>'49　感染症統計'!$Q$10:$AB$10</c:f>
              <c:numCache>
                <c:formatCode>#,##0_ </c:formatCode>
                <c:ptCount val="12"/>
                <c:pt idx="0">
                  <c:v>1</c:v>
                </c:pt>
                <c:pt idx="1">
                  <c:v>2</c:v>
                </c:pt>
                <c:pt idx="2">
                  <c:v>1</c:v>
                </c:pt>
                <c:pt idx="3">
                  <c:v>0</c:v>
                </c:pt>
                <c:pt idx="4">
                  <c:v>0</c:v>
                </c:pt>
                <c:pt idx="5">
                  <c:v>0</c:v>
                </c:pt>
                <c:pt idx="6">
                  <c:v>1</c:v>
                </c:pt>
                <c:pt idx="7">
                  <c:v>1</c:v>
                </c:pt>
                <c:pt idx="8">
                  <c:v>0</c:v>
                </c:pt>
                <c:pt idx="9">
                  <c:v>1</c:v>
                </c:pt>
                <c:pt idx="10">
                  <c:v>0</c:v>
                </c:pt>
                <c:pt idx="11">
                  <c:v>0</c:v>
                </c:pt>
              </c:numCache>
            </c:numRef>
          </c:val>
          <c:smooth val="0"/>
          <c:extLst>
            <c:ext xmlns:c16="http://schemas.microsoft.com/office/drawing/2014/chart" uri="{C3380CC4-5D6E-409C-BE32-E72D297353CC}">
              <c16:uniqueId val="{00000003-0D40-4B2F-8512-1EC6AC1905A3}"/>
            </c:ext>
          </c:extLst>
        </c:ser>
        <c:ser>
          <c:idx val="3"/>
          <c:order val="4"/>
          <c:tx>
            <c:strRef>
              <c:f>'49　感染症統計'!$P$11</c:f>
              <c:strCache>
                <c:ptCount val="1"/>
                <c:pt idx="0">
                  <c:v>2020年</c:v>
                </c:pt>
              </c:strCache>
            </c:strRef>
          </c:tx>
          <c:spPr>
            <a:ln w="28575" cap="rnd">
              <a:solidFill>
                <a:schemeClr val="accent4"/>
              </a:solidFill>
              <a:round/>
            </a:ln>
            <a:effectLst/>
          </c:spPr>
          <c:marker>
            <c:symbol val="none"/>
          </c:marker>
          <c:val>
            <c:numRef>
              <c:f>'49　感染症統計'!$Q$11:$AB$11</c:f>
              <c:numCache>
                <c:formatCode>#,##0_ </c:formatCode>
                <c:ptCount val="12"/>
                <c:pt idx="0">
                  <c:v>16</c:v>
                </c:pt>
                <c:pt idx="1">
                  <c:v>1</c:v>
                </c:pt>
                <c:pt idx="2">
                  <c:v>19</c:v>
                </c:pt>
                <c:pt idx="3">
                  <c:v>3</c:v>
                </c:pt>
                <c:pt idx="4">
                  <c:v>13</c:v>
                </c:pt>
                <c:pt idx="5">
                  <c:v>1</c:v>
                </c:pt>
                <c:pt idx="6">
                  <c:v>2</c:v>
                </c:pt>
                <c:pt idx="7">
                  <c:v>2</c:v>
                </c:pt>
                <c:pt idx="8">
                  <c:v>0</c:v>
                </c:pt>
                <c:pt idx="9">
                  <c:v>24</c:v>
                </c:pt>
                <c:pt idx="10">
                  <c:v>4</c:v>
                </c:pt>
                <c:pt idx="11">
                  <c:v>2</c:v>
                </c:pt>
              </c:numCache>
            </c:numRef>
          </c:val>
          <c:smooth val="0"/>
          <c:extLst>
            <c:ext xmlns:c16="http://schemas.microsoft.com/office/drawing/2014/chart" uri="{C3380CC4-5D6E-409C-BE32-E72D297353CC}">
              <c16:uniqueId val="{00000004-0D40-4B2F-8512-1EC6AC1905A3}"/>
            </c:ext>
          </c:extLst>
        </c:ser>
        <c:ser>
          <c:idx val="4"/>
          <c:order val="5"/>
          <c:tx>
            <c:strRef>
              <c:f>'49　感染症統計'!$P$12</c:f>
              <c:strCache>
                <c:ptCount val="1"/>
                <c:pt idx="0">
                  <c:v>2019年</c:v>
                </c:pt>
              </c:strCache>
            </c:strRef>
          </c:tx>
          <c:spPr>
            <a:ln w="28575" cap="rnd">
              <a:solidFill>
                <a:schemeClr val="accent5"/>
              </a:solidFill>
              <a:round/>
            </a:ln>
            <a:effectLst/>
          </c:spPr>
          <c:marker>
            <c:symbol val="none"/>
          </c:marker>
          <c:val>
            <c:numRef>
              <c:f>'49　感染症統計'!$Q$12:$AB$12</c:f>
              <c:numCache>
                <c:formatCode>#,##0_ </c:formatCode>
                <c:ptCount val="12"/>
                <c:pt idx="0">
                  <c:v>7</c:v>
                </c:pt>
                <c:pt idx="1">
                  <c:v>7</c:v>
                </c:pt>
                <c:pt idx="2">
                  <c:v>13</c:v>
                </c:pt>
                <c:pt idx="3">
                  <c:v>3</c:v>
                </c:pt>
                <c:pt idx="4">
                  <c:v>8</c:v>
                </c:pt>
                <c:pt idx="5">
                  <c:v>11</c:v>
                </c:pt>
                <c:pt idx="6">
                  <c:v>5</c:v>
                </c:pt>
                <c:pt idx="7">
                  <c:v>11</c:v>
                </c:pt>
                <c:pt idx="8">
                  <c:v>9</c:v>
                </c:pt>
                <c:pt idx="9">
                  <c:v>9</c:v>
                </c:pt>
                <c:pt idx="10">
                  <c:v>20</c:v>
                </c:pt>
                <c:pt idx="11">
                  <c:v>37</c:v>
                </c:pt>
              </c:numCache>
            </c:numRef>
          </c:val>
          <c:smooth val="0"/>
          <c:extLst>
            <c:ext xmlns:c16="http://schemas.microsoft.com/office/drawing/2014/chart" uri="{C3380CC4-5D6E-409C-BE32-E72D297353CC}">
              <c16:uniqueId val="{00000005-0D40-4B2F-8512-1EC6AC1905A3}"/>
            </c:ext>
          </c:extLst>
        </c:ser>
        <c:ser>
          <c:idx val="5"/>
          <c:order val="6"/>
          <c:tx>
            <c:strRef>
              <c:f>'49　感染症統計'!$P$13</c:f>
              <c:strCache>
                <c:ptCount val="1"/>
                <c:pt idx="0">
                  <c:v>2018年</c:v>
                </c:pt>
              </c:strCache>
            </c:strRef>
          </c:tx>
          <c:spPr>
            <a:ln w="28575" cap="rnd">
              <a:solidFill>
                <a:schemeClr val="accent6"/>
              </a:solidFill>
              <a:round/>
            </a:ln>
            <a:effectLst/>
          </c:spPr>
          <c:marker>
            <c:symbol val="none"/>
          </c:marker>
          <c:val>
            <c:numRef>
              <c:f>'49　感染症統計'!$Q$13:$AB$13</c:f>
              <c:numCache>
                <c:formatCode>#,##0_ </c:formatCode>
                <c:ptCount val="12"/>
                <c:pt idx="0">
                  <c:v>9</c:v>
                </c:pt>
                <c:pt idx="1">
                  <c:v>22</c:v>
                </c:pt>
                <c:pt idx="2">
                  <c:v>18</c:v>
                </c:pt>
                <c:pt idx="3">
                  <c:v>9</c:v>
                </c:pt>
                <c:pt idx="4">
                  <c:v>21</c:v>
                </c:pt>
                <c:pt idx="5">
                  <c:v>14</c:v>
                </c:pt>
                <c:pt idx="6">
                  <c:v>6</c:v>
                </c:pt>
                <c:pt idx="7">
                  <c:v>13</c:v>
                </c:pt>
                <c:pt idx="8">
                  <c:v>7</c:v>
                </c:pt>
                <c:pt idx="9">
                  <c:v>81</c:v>
                </c:pt>
                <c:pt idx="10">
                  <c:v>31</c:v>
                </c:pt>
                <c:pt idx="11">
                  <c:v>37</c:v>
                </c:pt>
              </c:numCache>
            </c:numRef>
          </c:val>
          <c:smooth val="0"/>
          <c:extLst>
            <c:ext xmlns:c16="http://schemas.microsoft.com/office/drawing/2014/chart" uri="{C3380CC4-5D6E-409C-BE32-E72D297353CC}">
              <c16:uniqueId val="{00000006-0D40-4B2F-8512-1EC6AC1905A3}"/>
            </c:ext>
          </c:extLst>
        </c:ser>
        <c:dLbls>
          <c:showLegendKey val="0"/>
          <c:showVal val="0"/>
          <c:showCatName val="0"/>
          <c:showSerName val="0"/>
          <c:showPercent val="0"/>
          <c:showBubbleSize val="0"/>
        </c:dLbls>
        <c:smooth val="0"/>
        <c:axId val="473874032"/>
        <c:axId val="473874424"/>
      </c:lineChart>
      <c:catAx>
        <c:axId val="473874032"/>
        <c:scaling>
          <c:orientation val="minMax"/>
        </c:scaling>
        <c:delete val="1"/>
        <c:axPos val="b"/>
        <c:numFmt formatCode="General" sourceLinked="1"/>
        <c:majorTickMark val="none"/>
        <c:minorTickMark val="none"/>
        <c:tickLblPos val="nextTo"/>
        <c:crossAx val="473874424"/>
        <c:crosses val="autoZero"/>
        <c:auto val="0"/>
        <c:lblAlgn val="ctr"/>
        <c:lblOffset val="100"/>
        <c:noMultiLvlLbl val="0"/>
      </c:catAx>
      <c:valAx>
        <c:axId val="473874424"/>
        <c:scaling>
          <c:orientation val="minMax"/>
          <c:max val="80"/>
        </c:scaling>
        <c:delete val="0"/>
        <c:axPos val="r"/>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4032"/>
        <c:crosses val="max"/>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85543391131567292"/>
          <c:y val="8.9866993536922485E-2"/>
          <c:w val="0.14456608538169238"/>
          <c:h val="0.780275612984926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6.png"/><Relationship Id="rId5" Type="http://schemas.openxmlformats.org/officeDocument/2006/relationships/image" Target="../media/image5.gif"/><Relationship Id="rId4" Type="http://schemas.openxmlformats.org/officeDocument/2006/relationships/hyperlink" Target="https://www.seidanren.jp/wp-content/themes/seidanren_Theme/past-data/nyukai.pdf"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gif"/><Relationship Id="rId1" Type="http://schemas.openxmlformats.org/officeDocument/2006/relationships/image" Target="../media/image7.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jpeg"/></Relationships>
</file>

<file path=xl/drawings/_rels/drawing5.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1</xdr:col>
      <xdr:colOff>0</xdr:colOff>
      <xdr:row>23</xdr:row>
      <xdr:rowOff>76200</xdr:rowOff>
    </xdr:from>
    <xdr:to>
      <xdr:col>6</xdr:col>
      <xdr:colOff>28575</xdr:colOff>
      <xdr:row>29</xdr:row>
      <xdr:rowOff>9525</xdr:rowOff>
    </xdr:to>
    <xdr:sp macro="" textlink="">
      <xdr:nvSpPr>
        <xdr:cNvPr id="2049" name="AutoShape 1">
          <a:extLst>
            <a:ext uri="{FF2B5EF4-FFF2-40B4-BE49-F238E27FC236}">
              <a16:creationId xmlns:a16="http://schemas.microsoft.com/office/drawing/2014/main" id="{00000000-0008-0000-0000-000001080000}"/>
            </a:ext>
          </a:extLst>
        </xdr:cNvPr>
        <xdr:cNvSpPr>
          <a:spLocks noChangeArrowheads="1"/>
        </xdr:cNvSpPr>
      </xdr:nvSpPr>
      <xdr:spPr bwMode="auto">
        <a:xfrm>
          <a:off x="1162050" y="3943350"/>
          <a:ext cx="3209925" cy="962025"/>
        </a:xfrm>
        <a:prstGeom prst="horizontalScroll">
          <a:avLst>
            <a:gd name="adj" fmla="val 12500"/>
          </a:avLst>
        </a:prstGeom>
        <a:solidFill>
          <a:srgbClr val="FFFFFF"/>
        </a:solidFill>
        <a:ln w="9525">
          <a:solidFill>
            <a:srgbClr val="000000"/>
          </a:solidFill>
          <a:round/>
          <a:headEnd/>
          <a:tailEnd/>
        </a:ln>
      </xdr:spPr>
    </xdr:sp>
    <xdr:clientData/>
  </xdr:twoCellAnchor>
  <xdr:twoCellAnchor editAs="oneCell">
    <xdr:from>
      <xdr:col>10</xdr:col>
      <xdr:colOff>0</xdr:colOff>
      <xdr:row>37</xdr:row>
      <xdr:rowOff>0</xdr:rowOff>
    </xdr:from>
    <xdr:to>
      <xdr:col>10</xdr:col>
      <xdr:colOff>50165</xdr:colOff>
      <xdr:row>37</xdr:row>
      <xdr:rowOff>12065</xdr:rowOff>
    </xdr:to>
    <xdr:pic>
      <xdr:nvPicPr>
        <xdr:cNvPr id="2050" name="Picture 2" descr="sp">
          <a:extLst>
            <a:ext uri="{FF2B5EF4-FFF2-40B4-BE49-F238E27FC236}">
              <a16:creationId xmlns:a16="http://schemas.microsoft.com/office/drawing/2014/main" id="{00000000-0008-0000-0000-000002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1" name="Picture 3" descr="sp">
          <a:extLst>
            <a:ext uri="{FF2B5EF4-FFF2-40B4-BE49-F238E27FC236}">
              <a16:creationId xmlns:a16="http://schemas.microsoft.com/office/drawing/2014/main" id="{00000000-0008-0000-0000-000003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2" name="Picture 4" descr="sp">
          <a:extLst>
            <a:ext uri="{FF2B5EF4-FFF2-40B4-BE49-F238E27FC236}">
              <a16:creationId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3" name="Picture 5" descr="sp">
          <a:extLst>
            <a:ext uri="{FF2B5EF4-FFF2-40B4-BE49-F238E27FC236}">
              <a16:creationId xmlns:a16="http://schemas.microsoft.com/office/drawing/2014/main" id="{00000000-0008-0000-0000-000005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4" name="Picture 6" descr="sp">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5" name="Picture 7" descr="sp">
          <a:extLst>
            <a:ext uri="{FF2B5EF4-FFF2-40B4-BE49-F238E27FC236}">
              <a16:creationId xmlns:a16="http://schemas.microsoft.com/office/drawing/2014/main" id="{00000000-0008-0000-0000-000007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6" name="Picture 8" descr="sp">
          <a:extLst>
            <a:ext uri="{FF2B5EF4-FFF2-40B4-BE49-F238E27FC236}">
              <a16:creationId xmlns:a16="http://schemas.microsoft.com/office/drawing/2014/main" id="{00000000-0008-0000-0000-000008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7" name="Picture 9" descr="sp">
          <a:extLst>
            <a:ext uri="{FF2B5EF4-FFF2-40B4-BE49-F238E27FC236}">
              <a16:creationId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30480</xdr:colOff>
      <xdr:row>1</xdr:row>
      <xdr:rowOff>114300</xdr:rowOff>
    </xdr:from>
    <xdr:to>
      <xdr:col>25</xdr:col>
      <xdr:colOff>280847</xdr:colOff>
      <xdr:row>25</xdr:row>
      <xdr:rowOff>240751</xdr:rowOff>
    </xdr:to>
    <xdr:pic>
      <xdr:nvPicPr>
        <xdr:cNvPr id="19" name="図 18">
          <a:extLst>
            <a:ext uri="{FF2B5EF4-FFF2-40B4-BE49-F238E27FC236}">
              <a16:creationId xmlns:a16="http://schemas.microsoft.com/office/drawing/2014/main" id="{DAC21E44-3CAF-2264-AB90-F73AE3FACF6E}"/>
            </a:ext>
          </a:extLst>
        </xdr:cNvPr>
        <xdr:cNvPicPr>
          <a:picLocks noChangeAspect="1"/>
        </xdr:cNvPicPr>
      </xdr:nvPicPr>
      <xdr:blipFill>
        <a:blip xmlns:r="http://schemas.openxmlformats.org/officeDocument/2006/relationships" r:embed="rId1"/>
        <a:stretch>
          <a:fillRect/>
        </a:stretch>
      </xdr:blipFill>
      <xdr:spPr>
        <a:xfrm>
          <a:off x="9784080" y="281940"/>
          <a:ext cx="5820587" cy="5163271"/>
        </a:xfrm>
        <a:prstGeom prst="rect">
          <a:avLst/>
        </a:prstGeom>
      </xdr:spPr>
    </xdr:pic>
    <xdr:clientData/>
  </xdr:twoCellAnchor>
  <xdr:twoCellAnchor editAs="oneCell">
    <xdr:from>
      <xdr:col>0</xdr:col>
      <xdr:colOff>472440</xdr:colOff>
      <xdr:row>3</xdr:row>
      <xdr:rowOff>152400</xdr:rowOff>
    </xdr:from>
    <xdr:to>
      <xdr:col>16</xdr:col>
      <xdr:colOff>98738</xdr:colOff>
      <xdr:row>38</xdr:row>
      <xdr:rowOff>24246</xdr:rowOff>
    </xdr:to>
    <xdr:pic>
      <xdr:nvPicPr>
        <xdr:cNvPr id="6" name="図 5">
          <a:extLst>
            <a:ext uri="{FF2B5EF4-FFF2-40B4-BE49-F238E27FC236}">
              <a16:creationId xmlns:a16="http://schemas.microsoft.com/office/drawing/2014/main" id="{1E1C1C8F-3CFB-3AB8-0662-648A14FB9DC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72440" y="944880"/>
          <a:ext cx="9379898" cy="6615546"/>
        </a:xfrm>
        <a:prstGeom prst="rect">
          <a:avLst/>
        </a:prstGeom>
      </xdr:spPr>
    </xdr:pic>
    <xdr:clientData/>
  </xdr:twoCellAnchor>
  <xdr:twoCellAnchor>
    <xdr:from>
      <xdr:col>8</xdr:col>
      <xdr:colOff>22860</xdr:colOff>
      <xdr:row>4</xdr:row>
      <xdr:rowOff>213360</xdr:rowOff>
    </xdr:from>
    <xdr:to>
      <xdr:col>15</xdr:col>
      <xdr:colOff>30480</xdr:colOff>
      <xdr:row>7</xdr:row>
      <xdr:rowOff>30480</xdr:rowOff>
    </xdr:to>
    <xdr:sp macro="" textlink="">
      <xdr:nvSpPr>
        <xdr:cNvPr id="8" name="テキスト ボックス 7">
          <a:extLst>
            <a:ext uri="{FF2B5EF4-FFF2-40B4-BE49-F238E27FC236}">
              <a16:creationId xmlns:a16="http://schemas.microsoft.com/office/drawing/2014/main" id="{2207692D-F522-05A4-D6FE-2118B94166FB}"/>
            </a:ext>
          </a:extLst>
        </xdr:cNvPr>
        <xdr:cNvSpPr txBox="1"/>
      </xdr:nvSpPr>
      <xdr:spPr>
        <a:xfrm>
          <a:off x="4899660" y="1303020"/>
          <a:ext cx="4274820" cy="617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3200" kern="1200">
              <a:solidFill>
                <a:srgbClr val="FF0000"/>
              </a:solidFill>
              <a:latin typeface="AR明朝体U" panose="02020A09000000000000" pitchFamily="17" charset="-128"/>
              <a:ea typeface="AR明朝体U" panose="02020A09000000000000" pitchFamily="17" charset="-128"/>
            </a:rPr>
            <a:t>生団連に参加しよう</a:t>
          </a:r>
          <a:r>
            <a:rPr kumimoji="1" lang="en-US" altLang="ja-JP" sz="3200" kern="1200">
              <a:solidFill>
                <a:srgbClr val="FF0000"/>
              </a:solidFill>
              <a:latin typeface="AR明朝体U" panose="02020A09000000000000" pitchFamily="17" charset="-128"/>
              <a:ea typeface="AR明朝体U" panose="02020A09000000000000" pitchFamily="17" charset="-128"/>
            </a:rPr>
            <a:t>!</a:t>
          </a:r>
          <a:endParaRPr kumimoji="1" lang="ja-JP" altLang="en-US" sz="3200" kern="1200">
            <a:solidFill>
              <a:srgbClr val="FF0000"/>
            </a:solidFill>
            <a:latin typeface="AR明朝体U" panose="02020A09000000000000" pitchFamily="17" charset="-128"/>
            <a:ea typeface="AR明朝体U" panose="02020A09000000000000" pitchFamily="17" charset="-128"/>
          </a:endParaRPr>
        </a:p>
      </xdr:txBody>
    </xdr:sp>
    <xdr:clientData/>
  </xdr:twoCellAnchor>
  <xdr:twoCellAnchor editAs="oneCell">
    <xdr:from>
      <xdr:col>0</xdr:col>
      <xdr:colOff>0</xdr:colOff>
      <xdr:row>35</xdr:row>
      <xdr:rowOff>0</xdr:rowOff>
    </xdr:from>
    <xdr:to>
      <xdr:col>12</xdr:col>
      <xdr:colOff>258232</xdr:colOff>
      <xdr:row>77</xdr:row>
      <xdr:rowOff>159167</xdr:rowOff>
    </xdr:to>
    <xdr:pic>
      <xdr:nvPicPr>
        <xdr:cNvPr id="12" name="図 11">
          <a:extLst>
            <a:ext uri="{FF2B5EF4-FFF2-40B4-BE49-F238E27FC236}">
              <a16:creationId xmlns:a16="http://schemas.microsoft.com/office/drawing/2014/main" id="{A6ADE22F-9B7F-F6A2-CFC0-AD0B8EA7A3F3}"/>
            </a:ext>
          </a:extLst>
        </xdr:cNvPr>
        <xdr:cNvPicPr>
          <a:picLocks noChangeAspect="1"/>
        </xdr:cNvPicPr>
      </xdr:nvPicPr>
      <xdr:blipFill>
        <a:blip xmlns:r="http://schemas.openxmlformats.org/officeDocument/2006/relationships" r:embed="rId3"/>
        <a:stretch>
          <a:fillRect/>
        </a:stretch>
      </xdr:blipFill>
      <xdr:spPr>
        <a:xfrm>
          <a:off x="0" y="7033260"/>
          <a:ext cx="7573432" cy="7535327"/>
        </a:xfrm>
        <a:prstGeom prst="rect">
          <a:avLst/>
        </a:prstGeom>
      </xdr:spPr>
    </xdr:pic>
    <xdr:clientData/>
  </xdr:twoCellAnchor>
  <xdr:twoCellAnchor>
    <xdr:from>
      <xdr:col>0</xdr:col>
      <xdr:colOff>236220</xdr:colOff>
      <xdr:row>26</xdr:row>
      <xdr:rowOff>30480</xdr:rowOff>
    </xdr:from>
    <xdr:to>
      <xdr:col>4</xdr:col>
      <xdr:colOff>457200</xdr:colOff>
      <xdr:row>30</xdr:row>
      <xdr:rowOff>137160</xdr:rowOff>
    </xdr:to>
    <xdr:sp macro="" textlink="">
      <xdr:nvSpPr>
        <xdr:cNvPr id="14" name="テキスト ボックス 13">
          <a:extLst>
            <a:ext uri="{FF2B5EF4-FFF2-40B4-BE49-F238E27FC236}">
              <a16:creationId xmlns:a16="http://schemas.microsoft.com/office/drawing/2014/main" id="{897873F1-9144-E82C-D5D6-E01B53A06730}"/>
            </a:ext>
          </a:extLst>
        </xdr:cNvPr>
        <xdr:cNvSpPr txBox="1"/>
      </xdr:nvSpPr>
      <xdr:spPr>
        <a:xfrm>
          <a:off x="236220" y="5478780"/>
          <a:ext cx="2659380" cy="8534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000" kern="1200">
              <a:solidFill>
                <a:srgbClr val="FF0000"/>
              </a:solidFill>
            </a:rPr>
            <a:t>組織図</a:t>
          </a:r>
        </a:p>
      </xdr:txBody>
    </xdr:sp>
    <xdr:clientData/>
  </xdr:twoCellAnchor>
  <xdr:twoCellAnchor>
    <xdr:from>
      <xdr:col>1</xdr:col>
      <xdr:colOff>396240</xdr:colOff>
      <xdr:row>30</xdr:row>
      <xdr:rowOff>83820</xdr:rowOff>
    </xdr:from>
    <xdr:to>
      <xdr:col>3</xdr:col>
      <xdr:colOff>205740</xdr:colOff>
      <xdr:row>34</xdr:row>
      <xdr:rowOff>160020</xdr:rowOff>
    </xdr:to>
    <xdr:sp macro="" textlink="">
      <xdr:nvSpPr>
        <xdr:cNvPr id="16" name="矢印: 下 15">
          <a:extLst>
            <a:ext uri="{FF2B5EF4-FFF2-40B4-BE49-F238E27FC236}">
              <a16:creationId xmlns:a16="http://schemas.microsoft.com/office/drawing/2014/main" id="{14677685-80BF-FFF6-CFB9-77CD244396D8}"/>
            </a:ext>
          </a:extLst>
        </xdr:cNvPr>
        <xdr:cNvSpPr/>
      </xdr:nvSpPr>
      <xdr:spPr>
        <a:xfrm>
          <a:off x="1005840" y="6278880"/>
          <a:ext cx="1028700" cy="746760"/>
        </a:xfrm>
        <a:prstGeom prst="downArrow">
          <a:avLst/>
        </a:prstGeom>
        <a:no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kern="1200"/>
        </a:p>
      </xdr:txBody>
    </xdr:sp>
    <xdr:clientData/>
  </xdr:twoCellAnchor>
  <xdr:twoCellAnchor>
    <xdr:from>
      <xdr:col>14</xdr:col>
      <xdr:colOff>68580</xdr:colOff>
      <xdr:row>0</xdr:row>
      <xdr:rowOff>152400</xdr:rowOff>
    </xdr:from>
    <xdr:to>
      <xdr:col>15</xdr:col>
      <xdr:colOff>480060</xdr:colOff>
      <xdr:row>2</xdr:row>
      <xdr:rowOff>274320</xdr:rowOff>
    </xdr:to>
    <xdr:sp macro="" textlink="">
      <xdr:nvSpPr>
        <xdr:cNvPr id="30" name="テキスト ボックス 29">
          <a:extLst>
            <a:ext uri="{FF2B5EF4-FFF2-40B4-BE49-F238E27FC236}">
              <a16:creationId xmlns:a16="http://schemas.microsoft.com/office/drawing/2014/main" id="{D11FB925-5AA1-4E74-B61B-70BA43D9673B}"/>
            </a:ext>
          </a:extLst>
        </xdr:cNvPr>
        <xdr:cNvSpPr txBox="1"/>
      </xdr:nvSpPr>
      <xdr:spPr>
        <a:xfrm>
          <a:off x="8602980" y="152400"/>
          <a:ext cx="1021080" cy="617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3200" kern="1200">
              <a:solidFill>
                <a:srgbClr val="FF0000"/>
              </a:solidFill>
              <a:latin typeface="AR明朝体U" panose="02020A09000000000000" pitchFamily="17" charset="-128"/>
              <a:ea typeface="AR明朝体U" panose="02020A09000000000000" pitchFamily="17" charset="-128"/>
            </a:rPr>
            <a:t>活動</a:t>
          </a:r>
        </a:p>
      </xdr:txBody>
    </xdr:sp>
    <xdr:clientData/>
  </xdr:twoCellAnchor>
  <xdr:twoCellAnchor>
    <xdr:from>
      <xdr:col>15</xdr:col>
      <xdr:colOff>464820</xdr:colOff>
      <xdr:row>1</xdr:row>
      <xdr:rowOff>129540</xdr:rowOff>
    </xdr:from>
    <xdr:to>
      <xdr:col>16</xdr:col>
      <xdr:colOff>434340</xdr:colOff>
      <xdr:row>5</xdr:row>
      <xdr:rowOff>45720</xdr:rowOff>
    </xdr:to>
    <xdr:sp macro="" textlink="">
      <xdr:nvSpPr>
        <xdr:cNvPr id="33" name="矢印: 折線 32">
          <a:extLst>
            <a:ext uri="{FF2B5EF4-FFF2-40B4-BE49-F238E27FC236}">
              <a16:creationId xmlns:a16="http://schemas.microsoft.com/office/drawing/2014/main" id="{10604930-FDBE-36DC-5B6B-C360DA0F5981}"/>
            </a:ext>
          </a:extLst>
        </xdr:cNvPr>
        <xdr:cNvSpPr/>
      </xdr:nvSpPr>
      <xdr:spPr>
        <a:xfrm rot="5400000">
          <a:off x="9330690" y="575310"/>
          <a:ext cx="1135380" cy="579120"/>
        </a:xfrm>
        <a:prstGeom prst="bentArrow">
          <a:avLst/>
        </a:prstGeom>
        <a:no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kern="1200">
            <a:solidFill>
              <a:schemeClr val="tx1"/>
            </a:solidFill>
          </a:endParaRPr>
        </a:p>
      </xdr:txBody>
    </xdr:sp>
    <xdr:clientData/>
  </xdr:twoCellAnchor>
  <xdr:twoCellAnchor editAs="oneCell">
    <xdr:from>
      <xdr:col>10</xdr:col>
      <xdr:colOff>464820</xdr:colOff>
      <xdr:row>5</xdr:row>
      <xdr:rowOff>114300</xdr:rowOff>
    </xdr:from>
    <xdr:to>
      <xdr:col>13</xdr:col>
      <xdr:colOff>193247</xdr:colOff>
      <xdr:row>12</xdr:row>
      <xdr:rowOff>15240</xdr:rowOff>
    </xdr:to>
    <xdr:pic>
      <xdr:nvPicPr>
        <xdr:cNvPr id="42" name="図 41">
          <a:hlinkClick xmlns:r="http://schemas.openxmlformats.org/officeDocument/2006/relationships" r:id="rId4"/>
          <a:extLst>
            <a:ext uri="{FF2B5EF4-FFF2-40B4-BE49-F238E27FC236}">
              <a16:creationId xmlns:a16="http://schemas.microsoft.com/office/drawing/2014/main" id="{E6A9B334-CA8B-9EF5-CA1A-2480F8BB067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560820" y="1501140"/>
          <a:ext cx="1557227" cy="1409700"/>
        </a:xfrm>
        <a:prstGeom prst="rect">
          <a:avLst/>
        </a:prstGeom>
      </xdr:spPr>
    </xdr:pic>
    <xdr:clientData/>
  </xdr:twoCellAnchor>
  <xdr:twoCellAnchor editAs="oneCell">
    <xdr:from>
      <xdr:col>4</xdr:col>
      <xdr:colOff>411480</xdr:colOff>
      <xdr:row>35</xdr:row>
      <xdr:rowOff>7620</xdr:rowOff>
    </xdr:from>
    <xdr:to>
      <xdr:col>22</xdr:col>
      <xdr:colOff>37616</xdr:colOff>
      <xdr:row>37</xdr:row>
      <xdr:rowOff>76200</xdr:rowOff>
    </xdr:to>
    <xdr:pic>
      <xdr:nvPicPr>
        <xdr:cNvPr id="44" name="図 43">
          <a:extLst>
            <a:ext uri="{FF2B5EF4-FFF2-40B4-BE49-F238E27FC236}">
              <a16:creationId xmlns:a16="http://schemas.microsoft.com/office/drawing/2014/main" id="{6E6CFACE-5605-2F69-B157-093801229588}"/>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849880" y="7040880"/>
          <a:ext cx="10682756" cy="403860"/>
        </a:xfrm>
        <a:prstGeom prst="rect">
          <a:avLst/>
        </a:prstGeom>
      </xdr:spPr>
    </xdr:pic>
    <xdr:clientData/>
  </xdr:twoCellAnchor>
  <xdr:twoCellAnchor>
    <xdr:from>
      <xdr:col>11</xdr:col>
      <xdr:colOff>335280</xdr:colOff>
      <xdr:row>11</xdr:row>
      <xdr:rowOff>15240</xdr:rowOff>
    </xdr:from>
    <xdr:to>
      <xdr:col>13</xdr:col>
      <xdr:colOff>198120</xdr:colOff>
      <xdr:row>12</xdr:row>
      <xdr:rowOff>68580</xdr:rowOff>
    </xdr:to>
    <xdr:sp macro="" textlink="">
      <xdr:nvSpPr>
        <xdr:cNvPr id="45" name="テキスト ボックス 44">
          <a:extLst>
            <a:ext uri="{FF2B5EF4-FFF2-40B4-BE49-F238E27FC236}">
              <a16:creationId xmlns:a16="http://schemas.microsoft.com/office/drawing/2014/main" id="{04B74D93-F0CC-DD0E-7BB4-8E8480A966A6}"/>
            </a:ext>
          </a:extLst>
        </xdr:cNvPr>
        <xdr:cNvSpPr txBox="1"/>
      </xdr:nvSpPr>
      <xdr:spPr>
        <a:xfrm>
          <a:off x="7040880" y="2613660"/>
          <a:ext cx="1082040" cy="350520"/>
        </a:xfrm>
        <a:prstGeom prst="rect">
          <a:avLst/>
        </a:prstGeom>
        <a:solidFill>
          <a:srgbClr val="379B4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400" kern="1200">
              <a:solidFill>
                <a:srgbClr val="FFFF00"/>
              </a:solidFill>
              <a:latin typeface="AR Pゴシック体S" panose="020B0A00000000000000" pitchFamily="50" charset="-128"/>
              <a:ea typeface="AR Pゴシック体S" panose="020B0A00000000000000" pitchFamily="50" charset="-128"/>
            </a:rPr>
            <a:t>入会します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15552</xdr:colOff>
      <xdr:row>4</xdr:row>
      <xdr:rowOff>0</xdr:rowOff>
    </xdr:from>
    <xdr:to>
      <xdr:col>13</xdr:col>
      <xdr:colOff>163287</xdr:colOff>
      <xdr:row>18</xdr:row>
      <xdr:rowOff>0</xdr:rowOff>
    </xdr:to>
    <xdr:pic>
      <xdr:nvPicPr>
        <xdr:cNvPr id="68" name="図 67" descr="感染性胃腸炎患者報告数　直近5シーズン">
          <a:extLst>
            <a:ext uri="{FF2B5EF4-FFF2-40B4-BE49-F238E27FC236}">
              <a16:creationId xmlns:a16="http://schemas.microsoft.com/office/drawing/2014/main" id="{20063ECB-5031-CFD3-013A-D2B5D0BF2B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56450" y="979714"/>
          <a:ext cx="7363408" cy="2799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658744</xdr:colOff>
      <xdr:row>9</xdr:row>
      <xdr:rowOff>144915</xdr:rowOff>
    </xdr:from>
    <xdr:to>
      <xdr:col>13</xdr:col>
      <xdr:colOff>475865</xdr:colOff>
      <xdr:row>16</xdr:row>
      <xdr:rowOff>76339</xdr:rowOff>
    </xdr:to>
    <xdr:grpSp>
      <xdr:nvGrpSpPr>
        <xdr:cNvPr id="3" name="グループ化 4">
          <a:extLst>
            <a:ext uri="{FF2B5EF4-FFF2-40B4-BE49-F238E27FC236}">
              <a16:creationId xmlns:a16="http://schemas.microsoft.com/office/drawing/2014/main" id="{61AB0240-66CD-4792-82E4-1225C2B6728B}"/>
            </a:ext>
          </a:extLst>
        </xdr:cNvPr>
        <xdr:cNvGrpSpPr>
          <a:grpSpLocks/>
        </xdr:cNvGrpSpPr>
      </xdr:nvGrpSpPr>
      <xdr:grpSpPr bwMode="auto">
        <a:xfrm>
          <a:off x="5199642" y="1979935"/>
          <a:ext cx="7032794" cy="1128853"/>
          <a:chOff x="15480370" y="3871792"/>
          <a:chExt cx="7209369" cy="987253"/>
        </a:xfrm>
      </xdr:grpSpPr>
      <xdr:cxnSp macro="">
        <xdr:nvCxnSpPr>
          <xdr:cNvPr id="4" name="直線コネクタ 153">
            <a:extLst>
              <a:ext uri="{FF2B5EF4-FFF2-40B4-BE49-F238E27FC236}">
                <a16:creationId xmlns:a16="http://schemas.microsoft.com/office/drawing/2014/main" id="{99F8F55A-487B-4516-8A2D-22633CCBB0BC}"/>
              </a:ext>
            </a:extLst>
          </xdr:cNvPr>
          <xdr:cNvCxnSpPr>
            <a:cxnSpLocks noChangeShapeType="1"/>
          </xdr:cNvCxnSpPr>
        </xdr:nvCxnSpPr>
        <xdr:spPr bwMode="auto">
          <a:xfrm>
            <a:off x="15554714" y="4849350"/>
            <a:ext cx="6930446" cy="9695"/>
          </a:xfrm>
          <a:prstGeom prst="line">
            <a:avLst/>
          </a:prstGeom>
          <a:noFill/>
          <a:ln w="9525" algn="ctr">
            <a:solidFill>
              <a:sysClr val="windowText" lastClr="000000"/>
            </a:solidFill>
            <a:prstDash val="dash"/>
            <a:round/>
            <a:headEnd/>
            <a:tailEnd/>
          </a:ln>
        </xdr:spPr>
      </xdr:cxnSp>
      <xdr:cxnSp macro="">
        <xdr:nvCxnSpPr>
          <xdr:cNvPr id="5" name="直線コネクタ 153">
            <a:extLst>
              <a:ext uri="{FF2B5EF4-FFF2-40B4-BE49-F238E27FC236}">
                <a16:creationId xmlns:a16="http://schemas.microsoft.com/office/drawing/2014/main" id="{5DF74CB2-E763-467C-BBBF-850376D1C7FA}"/>
              </a:ext>
            </a:extLst>
          </xdr:cNvPr>
          <xdr:cNvCxnSpPr>
            <a:cxnSpLocks noChangeShapeType="1"/>
          </xdr:cNvCxnSpPr>
        </xdr:nvCxnSpPr>
        <xdr:spPr bwMode="auto">
          <a:xfrm>
            <a:off x="15526115" y="4651508"/>
            <a:ext cx="6959044" cy="38782"/>
          </a:xfrm>
          <a:prstGeom prst="line">
            <a:avLst/>
          </a:prstGeom>
          <a:noFill/>
          <a:ln w="9525" algn="ctr">
            <a:solidFill>
              <a:schemeClr val="tx1"/>
            </a:solidFill>
            <a:prstDash val="sysDash"/>
            <a:round/>
            <a:headEnd/>
            <a:tailEnd/>
          </a:ln>
        </xdr:spPr>
      </xdr:cxnSp>
      <xdr:cxnSp macro="">
        <xdr:nvCxnSpPr>
          <xdr:cNvPr id="6" name="直線コネクタ 153">
            <a:extLst>
              <a:ext uri="{FF2B5EF4-FFF2-40B4-BE49-F238E27FC236}">
                <a16:creationId xmlns:a16="http://schemas.microsoft.com/office/drawing/2014/main" id="{9B26C330-3774-409B-A3CA-A03319A58FFA}"/>
              </a:ext>
            </a:extLst>
          </xdr:cNvPr>
          <xdr:cNvCxnSpPr>
            <a:cxnSpLocks noChangeShapeType="1"/>
          </xdr:cNvCxnSpPr>
        </xdr:nvCxnSpPr>
        <xdr:spPr bwMode="auto">
          <a:xfrm flipV="1">
            <a:off x="15545181" y="3871792"/>
            <a:ext cx="7054374" cy="9695"/>
          </a:xfrm>
          <a:prstGeom prst="line">
            <a:avLst/>
          </a:prstGeom>
          <a:noFill/>
          <a:ln w="6350" algn="ctr">
            <a:solidFill>
              <a:srgbClr val="000000"/>
            </a:solidFill>
            <a:prstDash val="dash"/>
            <a:round/>
            <a:headEnd/>
            <a:tailEnd/>
          </a:ln>
        </xdr:spPr>
      </xdr:cxnSp>
      <xdr:cxnSp macro="">
        <xdr:nvCxnSpPr>
          <xdr:cNvPr id="7" name="直線コネクタ 153">
            <a:extLst>
              <a:ext uri="{FF2B5EF4-FFF2-40B4-BE49-F238E27FC236}">
                <a16:creationId xmlns:a16="http://schemas.microsoft.com/office/drawing/2014/main" id="{781B2B20-05AC-4F23-9459-005DCA279508}"/>
              </a:ext>
            </a:extLst>
          </xdr:cNvPr>
          <xdr:cNvCxnSpPr>
            <a:cxnSpLocks noChangeShapeType="1"/>
          </xdr:cNvCxnSpPr>
        </xdr:nvCxnSpPr>
        <xdr:spPr bwMode="auto">
          <a:xfrm flipV="1">
            <a:off x="15630977" y="4171099"/>
            <a:ext cx="7054374" cy="9695"/>
          </a:xfrm>
          <a:prstGeom prst="line">
            <a:avLst/>
          </a:prstGeom>
          <a:noFill/>
          <a:ln w="6350" algn="ctr">
            <a:solidFill>
              <a:srgbClr val="000000"/>
            </a:solidFill>
            <a:prstDash val="dash"/>
            <a:round/>
            <a:headEnd/>
            <a:tailEnd/>
          </a:ln>
        </xdr:spPr>
      </xdr:cxnSp>
      <xdr:cxnSp macro="">
        <xdr:nvCxnSpPr>
          <xdr:cNvPr id="8" name="直線コネクタ 153">
            <a:extLst>
              <a:ext uri="{FF2B5EF4-FFF2-40B4-BE49-F238E27FC236}">
                <a16:creationId xmlns:a16="http://schemas.microsoft.com/office/drawing/2014/main" id="{6E7EC974-79D1-4204-AE45-F76E9F19174B}"/>
              </a:ext>
            </a:extLst>
          </xdr:cNvPr>
          <xdr:cNvCxnSpPr>
            <a:cxnSpLocks noChangeShapeType="1"/>
          </xdr:cNvCxnSpPr>
        </xdr:nvCxnSpPr>
        <xdr:spPr bwMode="auto">
          <a:xfrm>
            <a:off x="15480370" y="4470969"/>
            <a:ext cx="7209369" cy="2736"/>
          </a:xfrm>
          <a:prstGeom prst="line">
            <a:avLst/>
          </a:prstGeom>
          <a:noFill/>
          <a:ln w="19050" algn="ctr">
            <a:solidFill>
              <a:srgbClr val="FF0000"/>
            </a:solidFill>
            <a:prstDash val="dash"/>
            <a:round/>
            <a:headEnd/>
            <a:tailEnd/>
          </a:ln>
        </xdr:spPr>
      </xdr:cxnSp>
    </xdr:grpSp>
    <xdr:clientData/>
  </xdr:twoCellAnchor>
  <xdr:twoCellAnchor>
    <xdr:from>
      <xdr:col>7</xdr:col>
      <xdr:colOff>981075</xdr:colOff>
      <xdr:row>2</xdr:row>
      <xdr:rowOff>6016</xdr:rowOff>
    </xdr:from>
    <xdr:to>
      <xdr:col>13</xdr:col>
      <xdr:colOff>2139</xdr:colOff>
      <xdr:row>3</xdr:row>
      <xdr:rowOff>214731</xdr:rowOff>
    </xdr:to>
    <xdr:sp macro="" textlink="">
      <xdr:nvSpPr>
        <xdr:cNvPr id="9" name="Text Box 435">
          <a:extLst>
            <a:ext uri="{FF2B5EF4-FFF2-40B4-BE49-F238E27FC236}">
              <a16:creationId xmlns:a16="http://schemas.microsoft.com/office/drawing/2014/main" id="{285A2B2C-5EFD-41E6-9CAF-35C24FDBF8C8}"/>
            </a:ext>
          </a:extLst>
        </xdr:cNvPr>
        <xdr:cNvSpPr txBox="1">
          <a:spLocks noChangeArrowheads="1"/>
        </xdr:cNvSpPr>
      </xdr:nvSpPr>
      <xdr:spPr bwMode="auto">
        <a:xfrm>
          <a:off x="5514975" y="554656"/>
          <a:ext cx="6092424" cy="429695"/>
        </a:xfrm>
        <a:prstGeom prst="rect">
          <a:avLst/>
        </a:prstGeom>
        <a:solidFill>
          <a:srgbClr val="FFFFFF"/>
        </a:solidFill>
        <a:ln w="9525">
          <a:solidFill>
            <a:srgbClr val="FF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東京都は　　レベル </a:t>
          </a:r>
          <a:r>
            <a:rPr lang="en-US" altLang="ja-JP" sz="1200" b="1" i="0" u="none" strike="noStrike" baseline="0">
              <a:solidFill>
                <a:srgbClr val="FF0000"/>
              </a:solidFill>
              <a:latin typeface="ＭＳ Ｐゴシック"/>
              <a:ea typeface="ＭＳ Ｐゴシック"/>
            </a:rPr>
            <a:t>2</a:t>
          </a:r>
          <a:r>
            <a:rPr lang="en-US" altLang="ja-JP"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 </a:t>
          </a:r>
          <a:r>
            <a:rPr lang="ja-JP" altLang="en-US" sz="1200" b="1" i="0" u="none" strike="noStrike" baseline="0">
              <a:solidFill>
                <a:srgbClr val="FF0000"/>
              </a:solidFill>
              <a:latin typeface="ＭＳ Ｐゴシック"/>
              <a:ea typeface="ＭＳ Ｐゴシック"/>
            </a:rPr>
            <a:t> 全国平均 </a:t>
          </a:r>
          <a:r>
            <a:rPr lang="ja-JP" altLang="en-US"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レベル</a:t>
          </a:r>
          <a:r>
            <a:rPr lang="en-US" altLang="ja-JP" sz="1800" b="1" i="0" u="none" strike="noStrike" baseline="0">
              <a:solidFill>
                <a:srgbClr val="FF0000"/>
              </a:solidFill>
              <a:latin typeface="ＭＳ Ｐゴシック"/>
              <a:ea typeface="ＭＳ Ｐゴシック"/>
            </a:rPr>
            <a:t>2</a:t>
          </a:r>
          <a:r>
            <a:rPr lang="en-US" altLang="ja-JP" sz="1200" b="1" i="0" u="none" strike="noStrike" baseline="0">
              <a:solidFill>
                <a:srgbClr val="FF0000"/>
              </a:solidFill>
              <a:latin typeface="ＭＳ Ｐゴシック"/>
              <a:ea typeface="ＭＳ Ｐゴシック"/>
            </a:rPr>
            <a:t>)  </a:t>
          </a:r>
          <a:r>
            <a:rPr lang="en-US" altLang="ja-JP" sz="2000" b="1" i="0" u="none" strike="noStrike" baseline="0">
              <a:solidFill>
                <a:srgbClr val="FF0000"/>
              </a:solidFill>
              <a:latin typeface="ＭＳ Ｐゴシック"/>
              <a:ea typeface="ＭＳ Ｐゴシック"/>
            </a:rPr>
            <a:t>4.35</a:t>
          </a:r>
          <a:endParaRPr lang="en-US" altLang="ja-JP" sz="1000" b="0" i="0" u="none" strike="noStrike" baseline="0">
            <a:solidFill>
              <a:sysClr val="windowText" lastClr="000000"/>
            </a:solidFill>
            <a:effectLst/>
            <a:latin typeface="+mn-lt"/>
            <a:ea typeface="+mn-ea"/>
            <a:cs typeface="+mn-cs"/>
          </a:endParaRPr>
        </a:p>
        <a:p>
          <a:pPr algn="ctr" rtl="0">
            <a:defRPr sz="1000"/>
          </a:pPr>
          <a:r>
            <a:rPr lang="ja-JP" altLang="en-US"/>
            <a:t> </a:t>
          </a:r>
          <a:endParaRPr lang="ja-JP" altLang="en-US" sz="1000" b="0" i="0" u="none" strike="noStrike" baseline="0">
            <a:solidFill>
              <a:sysClr val="windowText" lastClr="000000"/>
            </a:solidFill>
            <a:effectLst/>
            <a:latin typeface="+mn-lt"/>
            <a:ea typeface="+mn-ea"/>
            <a:cs typeface="+mn-cs"/>
          </a:endParaRPr>
        </a:p>
      </xdr:txBody>
    </xdr:sp>
    <xdr:clientData/>
  </xdr:twoCellAnchor>
  <xdr:twoCellAnchor>
    <xdr:from>
      <xdr:col>4</xdr:col>
      <xdr:colOff>66674</xdr:colOff>
      <xdr:row>8</xdr:row>
      <xdr:rowOff>104776</xdr:rowOff>
    </xdr:from>
    <xdr:to>
      <xdr:col>4</xdr:col>
      <xdr:colOff>457199</xdr:colOff>
      <xdr:row>10</xdr:row>
      <xdr:rowOff>9744</xdr:rowOff>
    </xdr:to>
    <xdr:sp macro="" textlink="">
      <xdr:nvSpPr>
        <xdr:cNvPr id="10" name="右矢印 4">
          <a:extLst>
            <a:ext uri="{FF2B5EF4-FFF2-40B4-BE49-F238E27FC236}">
              <a16:creationId xmlns:a16="http://schemas.microsoft.com/office/drawing/2014/main" id="{BB9A530A-E1A8-4D2A-821A-A787279950C2}"/>
            </a:ext>
          </a:extLst>
        </xdr:cNvPr>
        <xdr:cNvSpPr/>
      </xdr:nvSpPr>
      <xdr:spPr>
        <a:xfrm>
          <a:off x="2025014" y="1819276"/>
          <a:ext cx="390525" cy="24024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521836</xdr:colOff>
      <xdr:row>4</xdr:row>
      <xdr:rowOff>101082</xdr:rowOff>
    </xdr:from>
    <xdr:to>
      <xdr:col>12</xdr:col>
      <xdr:colOff>655564</xdr:colOff>
      <xdr:row>8</xdr:row>
      <xdr:rowOff>15734</xdr:rowOff>
    </xdr:to>
    <xdr:sp macro="" textlink="">
      <xdr:nvSpPr>
        <xdr:cNvPr id="11" name="線吹き出し 2 (枠付き) 14">
          <a:extLst>
            <a:ext uri="{FF2B5EF4-FFF2-40B4-BE49-F238E27FC236}">
              <a16:creationId xmlns:a16="http://schemas.microsoft.com/office/drawing/2014/main" id="{76056B01-D9F9-4167-BF91-EEAC187535F7}"/>
            </a:ext>
          </a:extLst>
        </xdr:cNvPr>
        <xdr:cNvSpPr/>
      </xdr:nvSpPr>
      <xdr:spPr bwMode="auto">
        <a:xfrm>
          <a:off x="8888285" y="1080796"/>
          <a:ext cx="2598565" cy="598897"/>
        </a:xfrm>
        <a:prstGeom prst="borderCallout2">
          <a:avLst>
            <a:gd name="adj1" fmla="val 50645"/>
            <a:gd name="adj2" fmla="val -406"/>
            <a:gd name="adj3" fmla="val 54689"/>
            <a:gd name="adj4" fmla="val -69231"/>
            <a:gd name="adj5" fmla="val 258216"/>
            <a:gd name="adj6" fmla="val -78400"/>
          </a:avLst>
        </a:prstGeom>
        <a:solidFill>
          <a:srgbClr val="FFE7FF"/>
        </a:solidFill>
        <a:ln>
          <a:solidFill>
            <a:schemeClr val="tx1"/>
          </a:solidFill>
          <a:prstDash val="sysDash"/>
          <a:tailEnd type="triangle"/>
        </a:ln>
        <a:effectLst>
          <a:innerShdw blurRad="63500" dist="50800" dir="2700000">
            <a:prstClr val="black">
              <a:alpha val="50000"/>
            </a:prstClr>
          </a:inn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rtl="0">
            <a:defRPr sz="1000"/>
          </a:pPr>
          <a:r>
            <a:rPr lang="ja-JP" altLang="en-US" sz="1400" b="1" i="0" u="none" strike="noStrike" baseline="0">
              <a:solidFill>
                <a:srgbClr val="FF0000"/>
              </a:solidFill>
              <a:latin typeface="ＭＳ Ｐゴシック"/>
              <a:ea typeface="ＭＳ Ｐゴシック"/>
            </a:rPr>
            <a:t>ノロウイルス今週のニュース</a:t>
          </a:r>
        </a:p>
        <a:p>
          <a:pPr algn="l" rtl="0">
            <a:defRPr sz="1000"/>
          </a:pPr>
          <a:r>
            <a:rPr lang="ja-JP" altLang="en-US" sz="1400" b="1" i="0" u="none" strike="noStrike" baseline="0">
              <a:solidFill>
                <a:srgbClr val="FF0000"/>
              </a:solidFill>
              <a:latin typeface="ＭＳ Ｐゴシック"/>
              <a:ea typeface="ＭＳ Ｐゴシック"/>
            </a:rPr>
            <a:t>今週ですが、</a:t>
          </a:r>
          <a:r>
            <a:rPr lang="ja-JP" altLang="en-US" sz="1600" b="1" i="0" u="none" strike="noStrike" baseline="0">
              <a:solidFill>
                <a:srgbClr val="FF0000"/>
              </a:solidFill>
              <a:latin typeface="ＭＳ Ｐゴシック"/>
              <a:ea typeface="ＭＳ Ｐゴシック"/>
            </a:rPr>
            <a:t>全国で</a:t>
          </a:r>
          <a:r>
            <a:rPr lang="en-US" altLang="ja-JP" sz="1600" b="1" i="0" u="none" strike="noStrike" baseline="0">
              <a:solidFill>
                <a:srgbClr val="FF0000"/>
              </a:solidFill>
              <a:latin typeface="ＭＳ Ｐゴシック"/>
              <a:ea typeface="ＭＳ Ｐゴシック"/>
            </a:rPr>
            <a:t>5</a:t>
          </a:r>
          <a:r>
            <a:rPr lang="ja-JP" altLang="en-US" sz="1600" b="1" i="0" u="none" strike="noStrike" baseline="0">
              <a:solidFill>
                <a:srgbClr val="FF0000"/>
              </a:solidFill>
              <a:latin typeface="ＭＳ Ｐゴシック"/>
              <a:ea typeface="ＭＳ Ｐゴシック"/>
            </a:rPr>
            <a:t>件</a:t>
          </a:r>
          <a:endParaRPr lang="en-US" altLang="ja-JP" sz="1600" b="1" i="0" u="none" strike="noStrike" baseline="0">
            <a:solidFill>
              <a:srgbClr val="FF0000"/>
            </a:solidFill>
            <a:latin typeface="ＭＳ Ｐゴシック"/>
            <a:ea typeface="ＭＳ Ｐゴシック"/>
          </a:endParaRPr>
        </a:p>
      </xdr:txBody>
    </xdr:sp>
    <xdr:clientData/>
  </xdr:twoCellAnchor>
  <xdr:twoCellAnchor>
    <xdr:from>
      <xdr:col>8</xdr:col>
      <xdr:colOff>297378</xdr:colOff>
      <xdr:row>12</xdr:row>
      <xdr:rowOff>161432</xdr:rowOff>
    </xdr:from>
    <xdr:to>
      <xdr:col>8</xdr:col>
      <xdr:colOff>623334</xdr:colOff>
      <xdr:row>14</xdr:row>
      <xdr:rowOff>130951</xdr:rowOff>
    </xdr:to>
    <xdr:sp macro="" textlink="">
      <xdr:nvSpPr>
        <xdr:cNvPr id="12" name="円/楕円 17">
          <a:extLst>
            <a:ext uri="{FF2B5EF4-FFF2-40B4-BE49-F238E27FC236}">
              <a16:creationId xmlns:a16="http://schemas.microsoft.com/office/drawing/2014/main" id="{26CB123A-9358-4833-A988-B4FD20522346}"/>
            </a:ext>
          </a:extLst>
        </xdr:cNvPr>
        <xdr:cNvSpPr>
          <a:spLocks noChangeArrowheads="1"/>
        </xdr:cNvSpPr>
      </xdr:nvSpPr>
      <xdr:spPr bwMode="auto">
        <a:xfrm>
          <a:off x="6665521" y="2509636"/>
          <a:ext cx="325956" cy="311642"/>
        </a:xfrm>
        <a:prstGeom prst="ellipse">
          <a:avLst/>
        </a:prstGeom>
        <a:noFill/>
        <a:ln w="25400" algn="ctr">
          <a:solidFill>
            <a:srgbClr val="000000"/>
          </a:solidFill>
          <a:round/>
          <a:headEnd/>
          <a:tailEnd/>
        </a:ln>
      </xdr:spPr>
    </xdr:sp>
    <xdr:clientData/>
  </xdr:twoCellAnchor>
  <xdr:twoCellAnchor editAs="oneCell">
    <xdr:from>
      <xdr:col>4</xdr:col>
      <xdr:colOff>0</xdr:colOff>
      <xdr:row>69</xdr:row>
      <xdr:rowOff>0</xdr:rowOff>
    </xdr:from>
    <xdr:to>
      <xdr:col>4</xdr:col>
      <xdr:colOff>45720</xdr:colOff>
      <xdr:row>69</xdr:row>
      <xdr:rowOff>7620</xdr:rowOff>
    </xdr:to>
    <xdr:pic>
      <xdr:nvPicPr>
        <xdr:cNvPr id="18" name="図 17">
          <a:extLst>
            <a:ext uri="{FF2B5EF4-FFF2-40B4-BE49-F238E27FC236}">
              <a16:creationId xmlns:a16="http://schemas.microsoft.com/office/drawing/2014/main" id="{7CB4DA9F-1B04-4EF3-99C7-A9090BC270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9" name="図 18">
          <a:extLst>
            <a:ext uri="{FF2B5EF4-FFF2-40B4-BE49-F238E27FC236}">
              <a16:creationId xmlns:a16="http://schemas.microsoft.com/office/drawing/2014/main" id="{208194EA-FBC2-4047-BA77-494FAAF342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0" name="図 19">
          <a:extLst>
            <a:ext uri="{FF2B5EF4-FFF2-40B4-BE49-F238E27FC236}">
              <a16:creationId xmlns:a16="http://schemas.microsoft.com/office/drawing/2014/main" id="{03D950EE-8196-4739-AF66-F13AF36FDA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1" name="図 20">
          <a:extLst>
            <a:ext uri="{FF2B5EF4-FFF2-40B4-BE49-F238E27FC236}">
              <a16:creationId xmlns:a16="http://schemas.microsoft.com/office/drawing/2014/main" id="{491353A3-CC01-4949-85EC-1A0A640F52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2" name="図 21">
          <a:extLst>
            <a:ext uri="{FF2B5EF4-FFF2-40B4-BE49-F238E27FC236}">
              <a16:creationId xmlns:a16="http://schemas.microsoft.com/office/drawing/2014/main" id="{5569E63F-0160-4666-AC52-18244311A7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3" name="図 22">
          <a:extLst>
            <a:ext uri="{FF2B5EF4-FFF2-40B4-BE49-F238E27FC236}">
              <a16:creationId xmlns:a16="http://schemas.microsoft.com/office/drawing/2014/main" id="{345405F4-606A-4911-AA46-B9ED0E802C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4" name="図 23">
          <a:extLst>
            <a:ext uri="{FF2B5EF4-FFF2-40B4-BE49-F238E27FC236}">
              <a16:creationId xmlns:a16="http://schemas.microsoft.com/office/drawing/2014/main" id="{F57B54D6-02C2-4AE7-8292-4CE19FD8C1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 name="図 1">
          <a:extLst>
            <a:ext uri="{FF2B5EF4-FFF2-40B4-BE49-F238E27FC236}">
              <a16:creationId xmlns:a16="http://schemas.microsoft.com/office/drawing/2014/main" id="{2D16E8F2-B1AD-4ED1-A4D3-960FAA3937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4" name="図 13">
          <a:extLst>
            <a:ext uri="{FF2B5EF4-FFF2-40B4-BE49-F238E27FC236}">
              <a16:creationId xmlns:a16="http://schemas.microsoft.com/office/drawing/2014/main" id="{EB21ACAE-943D-4A31-B7F1-62A0BD139E3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5" name="図 14">
          <a:extLst>
            <a:ext uri="{FF2B5EF4-FFF2-40B4-BE49-F238E27FC236}">
              <a16:creationId xmlns:a16="http://schemas.microsoft.com/office/drawing/2014/main" id="{FA10BB8C-BD8E-49FD-9A13-7E128D1B191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7" name="図 16">
          <a:extLst>
            <a:ext uri="{FF2B5EF4-FFF2-40B4-BE49-F238E27FC236}">
              <a16:creationId xmlns:a16="http://schemas.microsoft.com/office/drawing/2014/main" id="{AD2D2AB9-000A-4AEE-BBBE-31967CB0F6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5" name="図 24">
          <a:extLst>
            <a:ext uri="{FF2B5EF4-FFF2-40B4-BE49-F238E27FC236}">
              <a16:creationId xmlns:a16="http://schemas.microsoft.com/office/drawing/2014/main" id="{ED1C992E-D8CA-4418-ADCA-2F0D75A5A6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6" name="図 25">
          <a:extLst>
            <a:ext uri="{FF2B5EF4-FFF2-40B4-BE49-F238E27FC236}">
              <a16:creationId xmlns:a16="http://schemas.microsoft.com/office/drawing/2014/main" id="{794C03DF-CB0A-4E11-BA7A-EFA43DEF51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7" name="図 26">
          <a:extLst>
            <a:ext uri="{FF2B5EF4-FFF2-40B4-BE49-F238E27FC236}">
              <a16:creationId xmlns:a16="http://schemas.microsoft.com/office/drawing/2014/main" id="{1A2A6859-F065-411F-86FE-D677A0895D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754380</xdr:colOff>
      <xdr:row>21</xdr:row>
      <xdr:rowOff>99060</xdr:rowOff>
    </xdr:from>
    <xdr:to>
      <xdr:col>10</xdr:col>
      <xdr:colOff>205740</xdr:colOff>
      <xdr:row>21</xdr:row>
      <xdr:rowOff>365760</xdr:rowOff>
    </xdr:to>
    <xdr:sp macro="" textlink="">
      <xdr:nvSpPr>
        <xdr:cNvPr id="30" name="テキスト ボックス 29">
          <a:extLst>
            <a:ext uri="{FF2B5EF4-FFF2-40B4-BE49-F238E27FC236}">
              <a16:creationId xmlns:a16="http://schemas.microsoft.com/office/drawing/2014/main" id="{02C65A6D-3A04-947A-2B56-E9ECE88156A7}"/>
            </a:ext>
          </a:extLst>
        </xdr:cNvPr>
        <xdr:cNvSpPr txBox="1"/>
      </xdr:nvSpPr>
      <xdr:spPr>
        <a:xfrm>
          <a:off x="8008620" y="4716780"/>
          <a:ext cx="556260" cy="2667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先週</a:t>
          </a:r>
        </a:p>
      </xdr:txBody>
    </xdr:sp>
    <xdr:clientData/>
  </xdr:twoCellAnchor>
  <xdr:twoCellAnchor>
    <xdr:from>
      <xdr:col>10</xdr:col>
      <xdr:colOff>259080</xdr:colOff>
      <xdr:row>21</xdr:row>
      <xdr:rowOff>106680</xdr:rowOff>
    </xdr:from>
    <xdr:to>
      <xdr:col>10</xdr:col>
      <xdr:colOff>838200</xdr:colOff>
      <xdr:row>21</xdr:row>
      <xdr:rowOff>373380</xdr:rowOff>
    </xdr:to>
    <xdr:sp macro="" textlink="">
      <xdr:nvSpPr>
        <xdr:cNvPr id="33" name="テキスト ボックス 32">
          <a:extLst>
            <a:ext uri="{FF2B5EF4-FFF2-40B4-BE49-F238E27FC236}">
              <a16:creationId xmlns:a16="http://schemas.microsoft.com/office/drawing/2014/main" id="{67036CB7-03DF-4E83-9651-8F18F051F9E9}"/>
            </a:ext>
          </a:extLst>
        </xdr:cNvPr>
        <xdr:cNvSpPr txBox="1"/>
      </xdr:nvSpPr>
      <xdr:spPr>
        <a:xfrm>
          <a:off x="8618220" y="4724400"/>
          <a:ext cx="579120" cy="2667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今週</a:t>
          </a:r>
        </a:p>
      </xdr:txBody>
    </xdr:sp>
    <xdr:clientData/>
  </xdr:twoCellAnchor>
  <xdr:twoCellAnchor editAs="oneCell">
    <xdr:from>
      <xdr:col>4</xdr:col>
      <xdr:colOff>0</xdr:colOff>
      <xdr:row>23</xdr:row>
      <xdr:rowOff>0</xdr:rowOff>
    </xdr:from>
    <xdr:to>
      <xdr:col>4</xdr:col>
      <xdr:colOff>45720</xdr:colOff>
      <xdr:row>23</xdr:row>
      <xdr:rowOff>7620</xdr:rowOff>
    </xdr:to>
    <xdr:pic>
      <xdr:nvPicPr>
        <xdr:cNvPr id="38" name="図 37">
          <a:extLst>
            <a:ext uri="{FF2B5EF4-FFF2-40B4-BE49-F238E27FC236}">
              <a16:creationId xmlns:a16="http://schemas.microsoft.com/office/drawing/2014/main" id="{E3FB0C9B-4FA0-4EFC-998B-3EAA57465FD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144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45720</xdr:colOff>
      <xdr:row>29</xdr:row>
      <xdr:rowOff>7620</xdr:rowOff>
    </xdr:to>
    <xdr:pic>
      <xdr:nvPicPr>
        <xdr:cNvPr id="39" name="図 38">
          <a:extLst>
            <a:ext uri="{FF2B5EF4-FFF2-40B4-BE49-F238E27FC236}">
              <a16:creationId xmlns:a16="http://schemas.microsoft.com/office/drawing/2014/main" id="{A58AF400-0AD0-4B90-8751-2BB14F0D0D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860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358588</xdr:colOff>
      <xdr:row>36</xdr:row>
      <xdr:rowOff>769470</xdr:rowOff>
    </xdr:from>
    <xdr:to>
      <xdr:col>3</xdr:col>
      <xdr:colOff>404308</xdr:colOff>
      <xdr:row>36</xdr:row>
      <xdr:rowOff>777090</xdr:rowOff>
    </xdr:to>
    <xdr:pic>
      <xdr:nvPicPr>
        <xdr:cNvPr id="40" name="図 39">
          <a:extLst>
            <a:ext uri="{FF2B5EF4-FFF2-40B4-BE49-F238E27FC236}">
              <a16:creationId xmlns:a16="http://schemas.microsoft.com/office/drawing/2014/main" id="{04C67915-B922-49AF-8C6B-F06F7F1DD58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47</xdr:row>
      <xdr:rowOff>0</xdr:rowOff>
    </xdr:from>
    <xdr:to>
      <xdr:col>4</xdr:col>
      <xdr:colOff>45720</xdr:colOff>
      <xdr:row>47</xdr:row>
      <xdr:rowOff>7620</xdr:rowOff>
    </xdr:to>
    <xdr:pic>
      <xdr:nvPicPr>
        <xdr:cNvPr id="41" name="図 40">
          <a:extLst>
            <a:ext uri="{FF2B5EF4-FFF2-40B4-BE49-F238E27FC236}">
              <a16:creationId xmlns:a16="http://schemas.microsoft.com/office/drawing/2014/main" id="{2DB09E40-B22F-4534-B9A7-518A5BA9418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172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xdr:row>
      <xdr:rowOff>0</xdr:rowOff>
    </xdr:from>
    <xdr:to>
      <xdr:col>4</xdr:col>
      <xdr:colOff>45720</xdr:colOff>
      <xdr:row>53</xdr:row>
      <xdr:rowOff>7620</xdr:rowOff>
    </xdr:to>
    <xdr:pic>
      <xdr:nvPicPr>
        <xdr:cNvPr id="42" name="図 41">
          <a:extLst>
            <a:ext uri="{FF2B5EF4-FFF2-40B4-BE49-F238E27FC236}">
              <a16:creationId xmlns:a16="http://schemas.microsoft.com/office/drawing/2014/main" id="{A95777CC-1965-4058-BB35-71304C7A1C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543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45720</xdr:colOff>
      <xdr:row>58</xdr:row>
      <xdr:rowOff>7620</xdr:rowOff>
    </xdr:to>
    <xdr:pic>
      <xdr:nvPicPr>
        <xdr:cNvPr id="43" name="図 42">
          <a:extLst>
            <a:ext uri="{FF2B5EF4-FFF2-40B4-BE49-F238E27FC236}">
              <a16:creationId xmlns:a16="http://schemas.microsoft.com/office/drawing/2014/main" id="{43B6D77D-722F-4EC9-BDA6-CD7177E76E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686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xdr:row>
      <xdr:rowOff>0</xdr:rowOff>
    </xdr:from>
    <xdr:to>
      <xdr:col>4</xdr:col>
      <xdr:colOff>45720</xdr:colOff>
      <xdr:row>62</xdr:row>
      <xdr:rowOff>7620</xdr:rowOff>
    </xdr:to>
    <xdr:pic>
      <xdr:nvPicPr>
        <xdr:cNvPr id="44" name="図 43">
          <a:extLst>
            <a:ext uri="{FF2B5EF4-FFF2-40B4-BE49-F238E27FC236}">
              <a16:creationId xmlns:a16="http://schemas.microsoft.com/office/drawing/2014/main" id="{3D4C9275-4456-408F-BED5-D9FE53D0255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601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358588</xdr:colOff>
      <xdr:row>37</xdr:row>
      <xdr:rowOff>769470</xdr:rowOff>
    </xdr:from>
    <xdr:ext cx="45720" cy="7620"/>
    <xdr:pic>
      <xdr:nvPicPr>
        <xdr:cNvPr id="13" name="図 12">
          <a:extLst>
            <a:ext uri="{FF2B5EF4-FFF2-40B4-BE49-F238E27FC236}">
              <a16:creationId xmlns:a16="http://schemas.microsoft.com/office/drawing/2014/main" id="{3A57D59B-9D89-4363-ADBA-8B29E9CE43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31" name="図 30">
          <a:extLst>
            <a:ext uri="{FF2B5EF4-FFF2-40B4-BE49-F238E27FC236}">
              <a16:creationId xmlns:a16="http://schemas.microsoft.com/office/drawing/2014/main" id="{19505261-9274-4683-A4D4-4D389E04B0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16" name="図 15">
          <a:extLst>
            <a:ext uri="{FF2B5EF4-FFF2-40B4-BE49-F238E27FC236}">
              <a16:creationId xmlns:a16="http://schemas.microsoft.com/office/drawing/2014/main" id="{61747D7D-116A-4685-A7F4-5A4B34D578B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1358411"/>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28" name="図 27">
          <a:extLst>
            <a:ext uri="{FF2B5EF4-FFF2-40B4-BE49-F238E27FC236}">
              <a16:creationId xmlns:a16="http://schemas.microsoft.com/office/drawing/2014/main" id="{9C89F63A-0C2D-44CC-9D80-4142F0170C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1358411"/>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29" name="図 28">
          <a:extLst>
            <a:ext uri="{FF2B5EF4-FFF2-40B4-BE49-F238E27FC236}">
              <a16:creationId xmlns:a16="http://schemas.microsoft.com/office/drawing/2014/main" id="{550164BA-3ABC-42ED-ACC9-07CCFCD5229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36" name="図 35">
          <a:extLst>
            <a:ext uri="{FF2B5EF4-FFF2-40B4-BE49-F238E27FC236}">
              <a16:creationId xmlns:a16="http://schemas.microsoft.com/office/drawing/2014/main" id="{6BC65310-B27F-47DF-B66F-64F6801BB3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37" name="図 36">
          <a:extLst>
            <a:ext uri="{FF2B5EF4-FFF2-40B4-BE49-F238E27FC236}">
              <a16:creationId xmlns:a16="http://schemas.microsoft.com/office/drawing/2014/main" id="{E929A0B5-F69C-4E61-B5FA-8E334F8624E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5" name="図 44">
          <a:extLst>
            <a:ext uri="{FF2B5EF4-FFF2-40B4-BE49-F238E27FC236}">
              <a16:creationId xmlns:a16="http://schemas.microsoft.com/office/drawing/2014/main" id="{14787536-E9EF-4D09-BA30-21AE684BC86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6" name="図 45">
          <a:extLst>
            <a:ext uri="{FF2B5EF4-FFF2-40B4-BE49-F238E27FC236}">
              <a16:creationId xmlns:a16="http://schemas.microsoft.com/office/drawing/2014/main" id="{0D5CCC66-B548-436F-A91E-71C5A4ED00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7" name="図 46">
          <a:extLst>
            <a:ext uri="{FF2B5EF4-FFF2-40B4-BE49-F238E27FC236}">
              <a16:creationId xmlns:a16="http://schemas.microsoft.com/office/drawing/2014/main" id="{E9879E01-A516-4DD7-A429-1550EA472EB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8" name="図 47">
          <a:extLst>
            <a:ext uri="{FF2B5EF4-FFF2-40B4-BE49-F238E27FC236}">
              <a16:creationId xmlns:a16="http://schemas.microsoft.com/office/drawing/2014/main" id="{2E8073A6-461F-4E74-9E49-3DE037F703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9" name="図 48">
          <a:extLst>
            <a:ext uri="{FF2B5EF4-FFF2-40B4-BE49-F238E27FC236}">
              <a16:creationId xmlns:a16="http://schemas.microsoft.com/office/drawing/2014/main" id="{D46EFE26-25A4-4C83-B258-BF35C22825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0" name="図 49">
          <a:extLst>
            <a:ext uri="{FF2B5EF4-FFF2-40B4-BE49-F238E27FC236}">
              <a16:creationId xmlns:a16="http://schemas.microsoft.com/office/drawing/2014/main" id="{B3508170-2062-4442-936E-5B534BAEBF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1" name="図 50">
          <a:extLst>
            <a:ext uri="{FF2B5EF4-FFF2-40B4-BE49-F238E27FC236}">
              <a16:creationId xmlns:a16="http://schemas.microsoft.com/office/drawing/2014/main" id="{6CF1EC18-9141-4F73-85CD-48E5020308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2" name="図 51">
          <a:extLst>
            <a:ext uri="{FF2B5EF4-FFF2-40B4-BE49-F238E27FC236}">
              <a16:creationId xmlns:a16="http://schemas.microsoft.com/office/drawing/2014/main" id="{095E9CCD-D5B8-4874-8C78-503938BAA8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3" name="図 52">
          <a:extLst>
            <a:ext uri="{FF2B5EF4-FFF2-40B4-BE49-F238E27FC236}">
              <a16:creationId xmlns:a16="http://schemas.microsoft.com/office/drawing/2014/main" id="{C89B616C-DADF-4297-AD41-06B1D20DEFB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4" name="図 53">
          <a:extLst>
            <a:ext uri="{FF2B5EF4-FFF2-40B4-BE49-F238E27FC236}">
              <a16:creationId xmlns:a16="http://schemas.microsoft.com/office/drawing/2014/main" id="{3EE27F0B-D664-4FB8-BB1E-B6CD6E6B10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5" name="図 54">
          <a:extLst>
            <a:ext uri="{FF2B5EF4-FFF2-40B4-BE49-F238E27FC236}">
              <a16:creationId xmlns:a16="http://schemas.microsoft.com/office/drawing/2014/main" id="{5E297243-3668-4492-8EBD-0807F933FAE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23</xdr:row>
      <xdr:rowOff>0</xdr:rowOff>
    </xdr:from>
    <xdr:ext cx="45720" cy="7620"/>
    <xdr:pic>
      <xdr:nvPicPr>
        <xdr:cNvPr id="56" name="図 55">
          <a:extLst>
            <a:ext uri="{FF2B5EF4-FFF2-40B4-BE49-F238E27FC236}">
              <a16:creationId xmlns:a16="http://schemas.microsoft.com/office/drawing/2014/main" id="{4E7C3126-0B62-4493-89E6-AD2477DFF9F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6173755"/>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29</xdr:row>
      <xdr:rowOff>0</xdr:rowOff>
    </xdr:from>
    <xdr:ext cx="45720" cy="7620"/>
    <xdr:pic>
      <xdr:nvPicPr>
        <xdr:cNvPr id="57" name="図 56">
          <a:extLst>
            <a:ext uri="{FF2B5EF4-FFF2-40B4-BE49-F238E27FC236}">
              <a16:creationId xmlns:a16="http://schemas.microsoft.com/office/drawing/2014/main" id="{D2CFD870-3759-4F4C-9219-37ED77F895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12339735"/>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xdr:row>
      <xdr:rowOff>0</xdr:rowOff>
    </xdr:from>
    <xdr:ext cx="45720" cy="7620"/>
    <xdr:pic>
      <xdr:nvPicPr>
        <xdr:cNvPr id="58" name="図 57">
          <a:extLst>
            <a:ext uri="{FF2B5EF4-FFF2-40B4-BE49-F238E27FC236}">
              <a16:creationId xmlns:a16="http://schemas.microsoft.com/office/drawing/2014/main" id="{AEA3E453-ADD2-42A7-8C64-B923F641FDE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30689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53</xdr:row>
      <xdr:rowOff>0</xdr:rowOff>
    </xdr:from>
    <xdr:ext cx="45720" cy="7620"/>
    <xdr:pic>
      <xdr:nvPicPr>
        <xdr:cNvPr id="59" name="図 58">
          <a:extLst>
            <a:ext uri="{FF2B5EF4-FFF2-40B4-BE49-F238E27FC236}">
              <a16:creationId xmlns:a16="http://schemas.microsoft.com/office/drawing/2014/main" id="{6DD7DCF5-0544-4E1A-B630-0854DD6BB2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3663042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58</xdr:row>
      <xdr:rowOff>0</xdr:rowOff>
    </xdr:from>
    <xdr:ext cx="45720" cy="7620"/>
    <xdr:pic>
      <xdr:nvPicPr>
        <xdr:cNvPr id="60" name="図 59">
          <a:extLst>
            <a:ext uri="{FF2B5EF4-FFF2-40B4-BE49-F238E27FC236}">
              <a16:creationId xmlns:a16="http://schemas.microsoft.com/office/drawing/2014/main" id="{51A6C239-A701-492B-9F69-EBDD5467319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41070245"/>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62</xdr:row>
      <xdr:rowOff>0</xdr:rowOff>
    </xdr:from>
    <xdr:ext cx="45720" cy="7620"/>
    <xdr:pic>
      <xdr:nvPicPr>
        <xdr:cNvPr id="61" name="図 60">
          <a:extLst>
            <a:ext uri="{FF2B5EF4-FFF2-40B4-BE49-F238E27FC236}">
              <a16:creationId xmlns:a16="http://schemas.microsoft.com/office/drawing/2014/main" id="{52C3E77E-D8CE-4350-BBA6-BC860DD576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44996878"/>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35" name="図 34">
          <a:extLst>
            <a:ext uri="{FF2B5EF4-FFF2-40B4-BE49-F238E27FC236}">
              <a16:creationId xmlns:a16="http://schemas.microsoft.com/office/drawing/2014/main" id="{137CC7FA-74FC-4A04-B4ED-2727715BF3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2" name="図 61">
          <a:extLst>
            <a:ext uri="{FF2B5EF4-FFF2-40B4-BE49-F238E27FC236}">
              <a16:creationId xmlns:a16="http://schemas.microsoft.com/office/drawing/2014/main" id="{4C979020-6F78-4D09-A475-315DC152C5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3" name="図 62">
          <a:extLst>
            <a:ext uri="{FF2B5EF4-FFF2-40B4-BE49-F238E27FC236}">
              <a16:creationId xmlns:a16="http://schemas.microsoft.com/office/drawing/2014/main" id="{73FE766B-A692-4AC4-8BE0-FB1DC08DB2E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4" name="図 63">
          <a:extLst>
            <a:ext uri="{FF2B5EF4-FFF2-40B4-BE49-F238E27FC236}">
              <a16:creationId xmlns:a16="http://schemas.microsoft.com/office/drawing/2014/main" id="{1F246A63-6116-4096-91D3-F4FB859B91B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5" name="図 64">
          <a:extLst>
            <a:ext uri="{FF2B5EF4-FFF2-40B4-BE49-F238E27FC236}">
              <a16:creationId xmlns:a16="http://schemas.microsoft.com/office/drawing/2014/main" id="{CC12C8E7-31DB-4814-9321-B9C28571E4D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7" name="図 66">
          <a:extLst>
            <a:ext uri="{FF2B5EF4-FFF2-40B4-BE49-F238E27FC236}">
              <a16:creationId xmlns:a16="http://schemas.microsoft.com/office/drawing/2014/main" id="{EE352F92-3108-42C2-B197-E8BB3D68BE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0</xdr:colOff>
      <xdr:row>23</xdr:row>
      <xdr:rowOff>0</xdr:rowOff>
    </xdr:from>
    <xdr:to>
      <xdr:col>4</xdr:col>
      <xdr:colOff>45720</xdr:colOff>
      <xdr:row>23</xdr:row>
      <xdr:rowOff>7620</xdr:rowOff>
    </xdr:to>
    <xdr:pic>
      <xdr:nvPicPr>
        <xdr:cNvPr id="75" name="図 74">
          <a:extLst>
            <a:ext uri="{FF2B5EF4-FFF2-40B4-BE49-F238E27FC236}">
              <a16:creationId xmlns:a16="http://schemas.microsoft.com/office/drawing/2014/main" id="{DAF6B4C6-EF79-43A3-B2F5-D95C56A163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53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45720</xdr:colOff>
      <xdr:row>29</xdr:row>
      <xdr:rowOff>7620</xdr:rowOff>
    </xdr:to>
    <xdr:pic>
      <xdr:nvPicPr>
        <xdr:cNvPr id="76" name="図 75">
          <a:extLst>
            <a:ext uri="{FF2B5EF4-FFF2-40B4-BE49-F238E27FC236}">
              <a16:creationId xmlns:a16="http://schemas.microsoft.com/office/drawing/2014/main" id="{38517835-670D-4F19-B0B2-20BE04DC942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0251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xdr:row>
      <xdr:rowOff>0</xdr:rowOff>
    </xdr:from>
    <xdr:to>
      <xdr:col>4</xdr:col>
      <xdr:colOff>45720</xdr:colOff>
      <xdr:row>36</xdr:row>
      <xdr:rowOff>7620</xdr:rowOff>
    </xdr:to>
    <xdr:pic>
      <xdr:nvPicPr>
        <xdr:cNvPr id="77" name="図 76">
          <a:extLst>
            <a:ext uri="{FF2B5EF4-FFF2-40B4-BE49-F238E27FC236}">
              <a16:creationId xmlns:a16="http://schemas.microsoft.com/office/drawing/2014/main" id="{B20F5CDC-4485-4657-9BDB-CF6F35F3BAA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6253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xdr:row>
      <xdr:rowOff>0</xdr:rowOff>
    </xdr:from>
    <xdr:to>
      <xdr:col>4</xdr:col>
      <xdr:colOff>45720</xdr:colOff>
      <xdr:row>46</xdr:row>
      <xdr:rowOff>7620</xdr:rowOff>
    </xdr:to>
    <xdr:pic>
      <xdr:nvPicPr>
        <xdr:cNvPr id="78" name="図 77">
          <a:extLst>
            <a:ext uri="{FF2B5EF4-FFF2-40B4-BE49-F238E27FC236}">
              <a16:creationId xmlns:a16="http://schemas.microsoft.com/office/drawing/2014/main" id="{5082DC80-C901-4B3C-B840-B56E81FE82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9113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52</xdr:row>
      <xdr:rowOff>0</xdr:rowOff>
    </xdr:from>
    <xdr:to>
      <xdr:col>4</xdr:col>
      <xdr:colOff>45720</xdr:colOff>
      <xdr:row>52</xdr:row>
      <xdr:rowOff>7620</xdr:rowOff>
    </xdr:to>
    <xdr:pic>
      <xdr:nvPicPr>
        <xdr:cNvPr id="79" name="図 78">
          <a:extLst>
            <a:ext uri="{FF2B5EF4-FFF2-40B4-BE49-F238E27FC236}">
              <a16:creationId xmlns:a16="http://schemas.microsoft.com/office/drawing/2014/main" id="{218E4C63-3CE7-4CB3-A194-DDD6DA7ADB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2829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xdr:row>
      <xdr:rowOff>0</xdr:rowOff>
    </xdr:from>
    <xdr:to>
      <xdr:col>4</xdr:col>
      <xdr:colOff>45720</xdr:colOff>
      <xdr:row>57</xdr:row>
      <xdr:rowOff>7620</xdr:rowOff>
    </xdr:to>
    <xdr:pic>
      <xdr:nvPicPr>
        <xdr:cNvPr id="80" name="図 79">
          <a:extLst>
            <a:ext uri="{FF2B5EF4-FFF2-40B4-BE49-F238E27FC236}">
              <a16:creationId xmlns:a16="http://schemas.microsoft.com/office/drawing/2014/main" id="{3A1E18A0-8174-4D42-B463-7CE85CA8783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4259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xdr:row>
      <xdr:rowOff>0</xdr:rowOff>
    </xdr:from>
    <xdr:to>
      <xdr:col>4</xdr:col>
      <xdr:colOff>45720</xdr:colOff>
      <xdr:row>61</xdr:row>
      <xdr:rowOff>7620</xdr:rowOff>
    </xdr:to>
    <xdr:pic>
      <xdr:nvPicPr>
        <xdr:cNvPr id="81" name="図 80">
          <a:extLst>
            <a:ext uri="{FF2B5EF4-FFF2-40B4-BE49-F238E27FC236}">
              <a16:creationId xmlns:a16="http://schemas.microsoft.com/office/drawing/2014/main" id="{962BD5C9-F0D9-4058-BDAA-9D8C3EF155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03403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358588</xdr:colOff>
      <xdr:row>38</xdr:row>
      <xdr:rowOff>769470</xdr:rowOff>
    </xdr:from>
    <xdr:ext cx="45720" cy="7620"/>
    <xdr:pic>
      <xdr:nvPicPr>
        <xdr:cNvPr id="66" name="図 65">
          <a:extLst>
            <a:ext uri="{FF2B5EF4-FFF2-40B4-BE49-F238E27FC236}">
              <a16:creationId xmlns:a16="http://schemas.microsoft.com/office/drawing/2014/main" id="{E3E7495D-D134-4655-AC96-B4C97C0C05D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1320143"/>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37</xdr:row>
      <xdr:rowOff>769470</xdr:rowOff>
    </xdr:from>
    <xdr:ext cx="45720" cy="7620"/>
    <xdr:pic>
      <xdr:nvPicPr>
        <xdr:cNvPr id="69" name="図 68">
          <a:extLst>
            <a:ext uri="{FF2B5EF4-FFF2-40B4-BE49-F238E27FC236}">
              <a16:creationId xmlns:a16="http://schemas.microsoft.com/office/drawing/2014/main" id="{8B560CD8-F28D-4CF9-A97D-DC00F580E9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1670149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70" name="図 69">
          <a:extLst>
            <a:ext uri="{FF2B5EF4-FFF2-40B4-BE49-F238E27FC236}">
              <a16:creationId xmlns:a16="http://schemas.microsoft.com/office/drawing/2014/main" id="{971D621A-CD19-4CAF-A5B4-089ABE1BFD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1670149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0</xdr:colOff>
      <xdr:row>23</xdr:row>
      <xdr:rowOff>0</xdr:rowOff>
    </xdr:from>
    <xdr:to>
      <xdr:col>4</xdr:col>
      <xdr:colOff>45720</xdr:colOff>
      <xdr:row>23</xdr:row>
      <xdr:rowOff>7620</xdr:rowOff>
    </xdr:to>
    <xdr:pic>
      <xdr:nvPicPr>
        <xdr:cNvPr id="85" name="図 84">
          <a:extLst>
            <a:ext uri="{FF2B5EF4-FFF2-40B4-BE49-F238E27FC236}">
              <a16:creationId xmlns:a16="http://schemas.microsoft.com/office/drawing/2014/main" id="{9038EFCE-E53C-478E-A136-42C4518EA91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144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45720</xdr:colOff>
      <xdr:row>29</xdr:row>
      <xdr:rowOff>7620</xdr:rowOff>
    </xdr:to>
    <xdr:pic>
      <xdr:nvPicPr>
        <xdr:cNvPr id="86" name="図 85">
          <a:extLst>
            <a:ext uri="{FF2B5EF4-FFF2-40B4-BE49-F238E27FC236}">
              <a16:creationId xmlns:a16="http://schemas.microsoft.com/office/drawing/2014/main" id="{AB5E0F5B-9A3B-4822-9446-60B3DD3079C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860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xdr:row>
      <xdr:rowOff>0</xdr:rowOff>
    </xdr:from>
    <xdr:to>
      <xdr:col>4</xdr:col>
      <xdr:colOff>45720</xdr:colOff>
      <xdr:row>36</xdr:row>
      <xdr:rowOff>7620</xdr:rowOff>
    </xdr:to>
    <xdr:pic>
      <xdr:nvPicPr>
        <xdr:cNvPr id="87" name="図 86">
          <a:extLst>
            <a:ext uri="{FF2B5EF4-FFF2-40B4-BE49-F238E27FC236}">
              <a16:creationId xmlns:a16="http://schemas.microsoft.com/office/drawing/2014/main" id="{E5204CB0-78DD-4E3A-9040-EC4036D39C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86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xdr:row>
      <xdr:rowOff>0</xdr:rowOff>
    </xdr:from>
    <xdr:to>
      <xdr:col>4</xdr:col>
      <xdr:colOff>45720</xdr:colOff>
      <xdr:row>46</xdr:row>
      <xdr:rowOff>7620</xdr:rowOff>
    </xdr:to>
    <xdr:pic>
      <xdr:nvPicPr>
        <xdr:cNvPr id="88" name="図 87">
          <a:extLst>
            <a:ext uri="{FF2B5EF4-FFF2-40B4-BE49-F238E27FC236}">
              <a16:creationId xmlns:a16="http://schemas.microsoft.com/office/drawing/2014/main" id="{94AFDD48-3BCF-4A25-9C0A-EEBD842CF7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172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52</xdr:row>
      <xdr:rowOff>0</xdr:rowOff>
    </xdr:from>
    <xdr:to>
      <xdr:col>4</xdr:col>
      <xdr:colOff>45720</xdr:colOff>
      <xdr:row>52</xdr:row>
      <xdr:rowOff>7620</xdr:rowOff>
    </xdr:to>
    <xdr:pic>
      <xdr:nvPicPr>
        <xdr:cNvPr id="89" name="図 88">
          <a:extLst>
            <a:ext uri="{FF2B5EF4-FFF2-40B4-BE49-F238E27FC236}">
              <a16:creationId xmlns:a16="http://schemas.microsoft.com/office/drawing/2014/main" id="{20A7496F-27F8-4044-B9F3-716D30E7BE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543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xdr:row>
      <xdr:rowOff>0</xdr:rowOff>
    </xdr:from>
    <xdr:to>
      <xdr:col>4</xdr:col>
      <xdr:colOff>45720</xdr:colOff>
      <xdr:row>57</xdr:row>
      <xdr:rowOff>7620</xdr:rowOff>
    </xdr:to>
    <xdr:pic>
      <xdr:nvPicPr>
        <xdr:cNvPr id="90" name="図 89">
          <a:extLst>
            <a:ext uri="{FF2B5EF4-FFF2-40B4-BE49-F238E27FC236}">
              <a16:creationId xmlns:a16="http://schemas.microsoft.com/office/drawing/2014/main" id="{3455C973-8B43-49DB-BEB4-C6E241F0A02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686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xdr:row>
      <xdr:rowOff>0</xdr:rowOff>
    </xdr:from>
    <xdr:to>
      <xdr:col>4</xdr:col>
      <xdr:colOff>45720</xdr:colOff>
      <xdr:row>61</xdr:row>
      <xdr:rowOff>7620</xdr:rowOff>
    </xdr:to>
    <xdr:pic>
      <xdr:nvPicPr>
        <xdr:cNvPr id="91" name="図 90">
          <a:extLst>
            <a:ext uri="{FF2B5EF4-FFF2-40B4-BE49-F238E27FC236}">
              <a16:creationId xmlns:a16="http://schemas.microsoft.com/office/drawing/2014/main" id="{F3D7FCBC-3777-4F55-A127-4A6BFB4C351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601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31106</xdr:colOff>
      <xdr:row>2</xdr:row>
      <xdr:rowOff>7776</xdr:rowOff>
    </xdr:from>
    <xdr:to>
      <xdr:col>6</xdr:col>
      <xdr:colOff>759254</xdr:colOff>
      <xdr:row>16</xdr:row>
      <xdr:rowOff>54429</xdr:rowOff>
    </xdr:to>
    <xdr:pic>
      <xdr:nvPicPr>
        <xdr:cNvPr id="72" name="図 71">
          <a:extLst>
            <a:ext uri="{FF2B5EF4-FFF2-40B4-BE49-F238E27FC236}">
              <a16:creationId xmlns:a16="http://schemas.microsoft.com/office/drawing/2014/main" id="{B7B44E1C-07A3-4978-9A66-26793FF3323C}"/>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92494" y="552062"/>
          <a:ext cx="1630107" cy="2534816"/>
        </a:xfrm>
        <a:prstGeom prst="rect">
          <a:avLst/>
        </a:prstGeom>
      </xdr:spPr>
    </xdr:pic>
    <xdr:clientData/>
  </xdr:twoCellAnchor>
  <xdr:twoCellAnchor editAs="oneCell">
    <xdr:from>
      <xdr:col>0</xdr:col>
      <xdr:colOff>7768</xdr:colOff>
      <xdr:row>2</xdr:row>
      <xdr:rowOff>1</xdr:rowOff>
    </xdr:from>
    <xdr:to>
      <xdr:col>3</xdr:col>
      <xdr:colOff>165340</xdr:colOff>
      <xdr:row>16</xdr:row>
      <xdr:rowOff>7776</xdr:rowOff>
    </xdr:to>
    <xdr:pic>
      <xdr:nvPicPr>
        <xdr:cNvPr id="32" name="図 31">
          <a:extLst>
            <a:ext uri="{FF2B5EF4-FFF2-40B4-BE49-F238E27FC236}">
              <a16:creationId xmlns:a16="http://schemas.microsoft.com/office/drawing/2014/main" id="{431972B3-F143-A685-A9F2-F5AD20346F5D}"/>
            </a:ext>
          </a:extLst>
        </xdr:cNvPr>
        <xdr:cNvPicPr>
          <a:picLocks noChangeAspect="1"/>
        </xdr:cNvPicPr>
      </xdr:nvPicPr>
      <xdr:blipFill>
        <a:blip xmlns:r="http://schemas.openxmlformats.org/officeDocument/2006/relationships" r:embed="rId4"/>
        <a:stretch>
          <a:fillRect/>
        </a:stretch>
      </xdr:blipFill>
      <xdr:spPr>
        <a:xfrm>
          <a:off x="7768" y="544287"/>
          <a:ext cx="1642694" cy="24959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441159</xdr:colOff>
      <xdr:row>9</xdr:row>
      <xdr:rowOff>129941</xdr:rowOff>
    </xdr:from>
    <xdr:to>
      <xdr:col>7</xdr:col>
      <xdr:colOff>588745</xdr:colOff>
      <xdr:row>12</xdr:row>
      <xdr:rowOff>91840</xdr:rowOff>
    </xdr:to>
    <xdr:sp macro="" textlink="">
      <xdr:nvSpPr>
        <xdr:cNvPr id="2" name="右矢印 1">
          <a:extLst>
            <a:ext uri="{FF2B5EF4-FFF2-40B4-BE49-F238E27FC236}">
              <a16:creationId xmlns:a16="http://schemas.microsoft.com/office/drawing/2014/main" id="{49E5F5FE-E35F-4617-A812-A6CE3F4AFAC6}"/>
            </a:ext>
          </a:extLst>
        </xdr:cNvPr>
        <xdr:cNvSpPr/>
      </xdr:nvSpPr>
      <xdr:spPr>
        <a:xfrm>
          <a:off x="3580599" y="3330341"/>
          <a:ext cx="764806" cy="78485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12</xdr:col>
      <xdr:colOff>1169934</xdr:colOff>
      <xdr:row>19</xdr:row>
      <xdr:rowOff>3809</xdr:rowOff>
    </xdr:from>
    <xdr:to>
      <xdr:col>12</xdr:col>
      <xdr:colOff>2259364</xdr:colOff>
      <xdr:row>23</xdr:row>
      <xdr:rowOff>30480</xdr:rowOff>
    </xdr:to>
    <xdr:pic>
      <xdr:nvPicPr>
        <xdr:cNvPr id="3" name="図 2">
          <a:extLst>
            <a:ext uri="{FF2B5EF4-FFF2-40B4-BE49-F238E27FC236}">
              <a16:creationId xmlns:a16="http://schemas.microsoft.com/office/drawing/2014/main" id="{1A0CFC52-D486-4921-B872-D1B707C9F68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593594" y="5711189"/>
          <a:ext cx="1089430" cy="1611631"/>
        </a:xfrm>
        <a:prstGeom prst="rect">
          <a:avLst/>
        </a:prstGeom>
      </xdr:spPr>
    </xdr:pic>
    <xdr:clientData/>
  </xdr:twoCellAnchor>
  <xdr:twoCellAnchor>
    <xdr:from>
      <xdr:col>1</xdr:col>
      <xdr:colOff>64169</xdr:colOff>
      <xdr:row>5</xdr:row>
      <xdr:rowOff>72189</xdr:rowOff>
    </xdr:from>
    <xdr:to>
      <xdr:col>6</xdr:col>
      <xdr:colOff>328863</xdr:colOff>
      <xdr:row>12</xdr:row>
      <xdr:rowOff>96252</xdr:rowOff>
    </xdr:to>
    <xdr:pic>
      <xdr:nvPicPr>
        <xdr:cNvPr id="4" name="図 3">
          <a:extLst>
            <a:ext uri="{FF2B5EF4-FFF2-40B4-BE49-F238E27FC236}">
              <a16:creationId xmlns:a16="http://schemas.microsoft.com/office/drawing/2014/main" id="{7F5504C2-7F0C-4F08-BF28-4C917C36F5CE}"/>
            </a:ext>
          </a:extLst>
        </xdr:cNvPr>
        <xdr:cNvPicPr>
          <a:picLocks noChangeAspect="1"/>
        </xdr:cNvPicPr>
      </xdr:nvPicPr>
      <xdr:blipFill>
        <a:blip xmlns:r="http://schemas.openxmlformats.org/officeDocument/2006/relationships" r:embed="rId2"/>
        <a:stretch>
          <a:fillRect/>
        </a:stretch>
      </xdr:blipFill>
      <xdr:spPr>
        <a:xfrm>
          <a:off x="399449" y="2281989"/>
          <a:ext cx="3068854" cy="1837623"/>
        </a:xfrm>
        <a:prstGeom prst="rect">
          <a:avLst/>
        </a:prstGeom>
      </xdr:spPr>
    </xdr:pic>
    <xdr:clientData/>
  </xdr:twoCellAnchor>
  <xdr:twoCellAnchor>
    <xdr:from>
      <xdr:col>1</xdr:col>
      <xdr:colOff>40105</xdr:colOff>
      <xdr:row>11</xdr:row>
      <xdr:rowOff>240632</xdr:rowOff>
    </xdr:from>
    <xdr:to>
      <xdr:col>6</xdr:col>
      <xdr:colOff>327737</xdr:colOff>
      <xdr:row>16</xdr:row>
      <xdr:rowOff>48127</xdr:rowOff>
    </xdr:to>
    <xdr:pic>
      <xdr:nvPicPr>
        <xdr:cNvPr id="5" name="図 4">
          <a:extLst>
            <a:ext uri="{FF2B5EF4-FFF2-40B4-BE49-F238E27FC236}">
              <a16:creationId xmlns:a16="http://schemas.microsoft.com/office/drawing/2014/main" id="{713806C3-45C6-4097-91E1-E189CE0FAB1A}"/>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75385" y="3989672"/>
          <a:ext cx="3091792" cy="1179095"/>
        </a:xfrm>
        <a:prstGeom prst="rect">
          <a:avLst/>
        </a:prstGeom>
      </xdr:spPr>
    </xdr:pic>
    <xdr:clientData/>
  </xdr:twoCellAnchor>
  <xdr:twoCellAnchor>
    <xdr:from>
      <xdr:col>0</xdr:col>
      <xdr:colOff>336883</xdr:colOff>
      <xdr:row>15</xdr:row>
      <xdr:rowOff>252263</xdr:rowOff>
    </xdr:from>
    <xdr:to>
      <xdr:col>6</xdr:col>
      <xdr:colOff>376989</xdr:colOff>
      <xdr:row>16</xdr:row>
      <xdr:rowOff>272716</xdr:rowOff>
    </xdr:to>
    <xdr:sp macro="" textlink="">
      <xdr:nvSpPr>
        <xdr:cNvPr id="6" name="テキスト ボックス 5">
          <a:extLst>
            <a:ext uri="{FF2B5EF4-FFF2-40B4-BE49-F238E27FC236}">
              <a16:creationId xmlns:a16="http://schemas.microsoft.com/office/drawing/2014/main" id="{CA7112D9-5539-4C68-826E-E2249F06ED53}"/>
            </a:ext>
          </a:extLst>
        </xdr:cNvPr>
        <xdr:cNvSpPr txBox="1"/>
      </xdr:nvSpPr>
      <xdr:spPr>
        <a:xfrm>
          <a:off x="336883" y="5098583"/>
          <a:ext cx="3179546" cy="294773"/>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solidFill>
                <a:schemeClr val="bg1"/>
              </a:solidFill>
            </a:rPr>
            <a:t>加熱温度、冷却温度と時間　時間内提供</a:t>
          </a:r>
        </a:p>
      </xdr:txBody>
    </xdr:sp>
    <xdr:clientData/>
  </xdr:twoCellAnchor>
  <xdr:twoCellAnchor>
    <xdr:from>
      <xdr:col>1</xdr:col>
      <xdr:colOff>32084</xdr:colOff>
      <xdr:row>5</xdr:row>
      <xdr:rowOff>53341</xdr:rowOff>
    </xdr:from>
    <xdr:to>
      <xdr:col>6</xdr:col>
      <xdr:colOff>352927</xdr:colOff>
      <xdr:row>15</xdr:row>
      <xdr:rowOff>256675</xdr:rowOff>
    </xdr:to>
    <xdr:sp macro="" textlink="">
      <xdr:nvSpPr>
        <xdr:cNvPr id="7" name="正方形/長方形 6">
          <a:extLst>
            <a:ext uri="{FF2B5EF4-FFF2-40B4-BE49-F238E27FC236}">
              <a16:creationId xmlns:a16="http://schemas.microsoft.com/office/drawing/2014/main" id="{41ECE360-3EAA-494C-A5BF-115677A7C03F}"/>
            </a:ext>
          </a:extLst>
        </xdr:cNvPr>
        <xdr:cNvSpPr/>
      </xdr:nvSpPr>
      <xdr:spPr>
        <a:xfrm>
          <a:off x="367364" y="2263141"/>
          <a:ext cx="3125003" cy="2839854"/>
        </a:xfrm>
        <a:prstGeom prst="rect">
          <a:avLst/>
        </a:prstGeom>
        <a:noFill/>
        <a:ln w="38100">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36</xdr:row>
      <xdr:rowOff>0</xdr:rowOff>
    </xdr:from>
    <xdr:ext cx="47625" cy="9525"/>
    <xdr:pic>
      <xdr:nvPicPr>
        <xdr:cNvPr id="2" name="図 4" descr="http://www1.pref.shimane.lg.jp/contents/kansen/dis/zensu/sp.gif">
          <a:extLst>
            <a:ext uri="{FF2B5EF4-FFF2-40B4-BE49-F238E27FC236}">
              <a16:creationId xmlns:a16="http://schemas.microsoft.com/office/drawing/2014/main" id="{D0BF3FAD-8B78-4829-B409-A1954F13E75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737860"/>
          <a:ext cx="47625" cy="9525"/>
        </a:xfrm>
        <a:prstGeom prst="rect">
          <a:avLst/>
        </a:prstGeom>
        <a:noFill/>
        <a:ln w="9525">
          <a:noFill/>
          <a:miter lim="800000"/>
          <a:headEnd/>
          <a:tailEnd/>
        </a:ln>
      </xdr:spPr>
    </xdr:pic>
    <xdr:clientData/>
  </xdr:oneCellAnchor>
  <xdr:twoCellAnchor>
    <xdr:from>
      <xdr:col>6</xdr:col>
      <xdr:colOff>457199</xdr:colOff>
      <xdr:row>24</xdr:row>
      <xdr:rowOff>66675</xdr:rowOff>
    </xdr:from>
    <xdr:to>
      <xdr:col>9</xdr:col>
      <xdr:colOff>447674</xdr:colOff>
      <xdr:row>26</xdr:row>
      <xdr:rowOff>811</xdr:rowOff>
    </xdr:to>
    <xdr:sp macro="" textlink="">
      <xdr:nvSpPr>
        <xdr:cNvPr id="3" name="テキスト ボックス 2">
          <a:extLst>
            <a:ext uri="{FF2B5EF4-FFF2-40B4-BE49-F238E27FC236}">
              <a16:creationId xmlns:a16="http://schemas.microsoft.com/office/drawing/2014/main" id="{9874C449-DF02-47AB-A1B5-1BE9F751027B}"/>
            </a:ext>
          </a:extLst>
        </xdr:cNvPr>
        <xdr:cNvSpPr txBox="1"/>
      </xdr:nvSpPr>
      <xdr:spPr>
        <a:xfrm>
          <a:off x="3284219" y="3815715"/>
          <a:ext cx="1384935" cy="238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Ｈ２９／８月は非常に多かった</a:t>
          </a:r>
        </a:p>
      </xdr:txBody>
    </xdr:sp>
    <xdr:clientData/>
  </xdr:twoCellAnchor>
  <xdr:twoCellAnchor>
    <xdr:from>
      <xdr:col>21</xdr:col>
      <xdr:colOff>95250</xdr:colOff>
      <xdr:row>16</xdr:row>
      <xdr:rowOff>0</xdr:rowOff>
    </xdr:from>
    <xdr:to>
      <xdr:col>24</xdr:col>
      <xdr:colOff>851</xdr:colOff>
      <xdr:row>22</xdr:row>
      <xdr:rowOff>90488</xdr:rowOff>
    </xdr:to>
    <xdr:cxnSp macro="">
      <xdr:nvCxnSpPr>
        <xdr:cNvPr id="4" name="直線矢印コネクタ 3">
          <a:extLst>
            <a:ext uri="{FF2B5EF4-FFF2-40B4-BE49-F238E27FC236}">
              <a16:creationId xmlns:a16="http://schemas.microsoft.com/office/drawing/2014/main" id="{5BE9AAA2-3CF1-4EB9-ADD2-016A5D44ED73}"/>
            </a:ext>
          </a:extLst>
        </xdr:cNvPr>
        <xdr:cNvCxnSpPr>
          <a:stCxn id="5" idx="1"/>
        </xdr:cNvCxnSpPr>
      </xdr:nvCxnSpPr>
      <xdr:spPr>
        <a:xfrm flipV="1">
          <a:off x="9925050" y="3025140"/>
          <a:ext cx="1300061" cy="425768"/>
        </a:xfrm>
        <a:prstGeom prst="straightConnector1">
          <a:avLst/>
        </a:prstGeom>
        <a:ln>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21</xdr:col>
      <xdr:colOff>95250</xdr:colOff>
      <xdr:row>20</xdr:row>
      <xdr:rowOff>95250</xdr:rowOff>
    </xdr:from>
    <xdr:to>
      <xdr:col>27</xdr:col>
      <xdr:colOff>171450</xdr:colOff>
      <xdr:row>24</xdr:row>
      <xdr:rowOff>28575</xdr:rowOff>
    </xdr:to>
    <xdr:sp macro="" textlink="">
      <xdr:nvSpPr>
        <xdr:cNvPr id="5" name="テキスト ボックス 4">
          <a:extLst>
            <a:ext uri="{FF2B5EF4-FFF2-40B4-BE49-F238E27FC236}">
              <a16:creationId xmlns:a16="http://schemas.microsoft.com/office/drawing/2014/main" id="{45ED006D-DD6E-4DF8-A09F-29C04193D3D4}"/>
            </a:ext>
          </a:extLst>
        </xdr:cNvPr>
        <xdr:cNvSpPr txBox="1"/>
      </xdr:nvSpPr>
      <xdr:spPr>
        <a:xfrm>
          <a:off x="9925050" y="3120390"/>
          <a:ext cx="2865120"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a:effectLst/>
            </a:rPr>
            <a:t>2011</a:t>
          </a:r>
          <a:r>
            <a:rPr lang="ja-JP" altLang="en-US" sz="800">
              <a:effectLst/>
            </a:rPr>
            <a:t>年</a:t>
          </a:r>
          <a:r>
            <a:rPr lang="en-US" altLang="ja-JP" sz="800">
              <a:effectLst/>
            </a:rPr>
            <a:t>8</a:t>
          </a:r>
          <a:r>
            <a:rPr lang="ja-JP" altLang="en-US" sz="800">
              <a:effectLst/>
            </a:rPr>
            <a:t>月に外食チェーン店が原因とされた赤痢菌</a:t>
          </a:r>
          <a:r>
            <a:rPr lang="en-US" altLang="ja-JP" sz="800" i="1">
              <a:effectLst/>
            </a:rPr>
            <a:t>Shigella sonnei</a:t>
          </a:r>
          <a:r>
            <a:rPr lang="ja-JP" altLang="en-US" sz="800">
              <a:effectLst/>
            </a:rPr>
            <a:t>の広域集団感染事例が青森県、宮城県、山形県、福島県において発生した。本事例は、それとほぼ同時期に発生しておりその関連性が強く疑われた事例である。</a:t>
          </a:r>
          <a:endParaRPr kumimoji="1" lang="ja-JP" altLang="en-US" sz="800"/>
        </a:p>
      </xdr:txBody>
    </xdr:sp>
    <xdr:clientData/>
  </xdr:twoCellAnchor>
  <xdr:twoCellAnchor>
    <xdr:from>
      <xdr:col>25</xdr:col>
      <xdr:colOff>219075</xdr:colOff>
      <xdr:row>12</xdr:row>
      <xdr:rowOff>9525</xdr:rowOff>
    </xdr:from>
    <xdr:to>
      <xdr:col>31</xdr:col>
      <xdr:colOff>613410</xdr:colOff>
      <xdr:row>16</xdr:row>
      <xdr:rowOff>0</xdr:rowOff>
    </xdr:to>
    <xdr:grpSp>
      <xdr:nvGrpSpPr>
        <xdr:cNvPr id="6" name="グループ化 8580">
          <a:extLst>
            <a:ext uri="{FF2B5EF4-FFF2-40B4-BE49-F238E27FC236}">
              <a16:creationId xmlns:a16="http://schemas.microsoft.com/office/drawing/2014/main" id="{A1FB5C9D-4D8F-41EE-8774-C92108824141}"/>
            </a:ext>
          </a:extLst>
        </xdr:cNvPr>
        <xdr:cNvGrpSpPr>
          <a:grpSpLocks/>
        </xdr:cNvGrpSpPr>
      </xdr:nvGrpSpPr>
      <xdr:grpSpPr bwMode="auto">
        <a:xfrm>
          <a:off x="12094288" y="2672244"/>
          <a:ext cx="3476583" cy="452812"/>
          <a:chOff x="13125451" y="1438276"/>
          <a:chExt cx="3733799" cy="628650"/>
        </a:xfrm>
      </xdr:grpSpPr>
      <xdr:sp macro="" textlink="">
        <xdr:nvSpPr>
          <xdr:cNvPr id="7" name="テキスト ボックス 6">
            <a:extLst>
              <a:ext uri="{FF2B5EF4-FFF2-40B4-BE49-F238E27FC236}">
                <a16:creationId xmlns:a16="http://schemas.microsoft.com/office/drawing/2014/main" id="{369D07B1-2BE8-B005-7442-FCBB27DC269E}"/>
              </a:ext>
            </a:extLst>
          </xdr:cNvPr>
          <xdr:cNvSpPr txBox="1"/>
        </xdr:nvSpPr>
        <xdr:spPr>
          <a:xfrm>
            <a:off x="14969416" y="1438276"/>
            <a:ext cx="1889834"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b="1">
                <a:solidFill>
                  <a:schemeClr val="dk1"/>
                </a:solidFill>
                <a:effectLst/>
                <a:latin typeface="+mn-lt"/>
                <a:ea typeface="+mn-ea"/>
                <a:cs typeface="+mn-cs"/>
              </a:rPr>
              <a:t>2018</a:t>
            </a:r>
            <a:r>
              <a:rPr lang="ja-JP" altLang="en-US" sz="800" b="1">
                <a:solidFill>
                  <a:schemeClr val="dk1"/>
                </a:solidFill>
                <a:effectLst/>
                <a:latin typeface="+mn-lt"/>
                <a:ea typeface="+mn-ea"/>
                <a:cs typeface="+mn-cs"/>
              </a:rPr>
              <a:t>年</a:t>
            </a:r>
            <a:r>
              <a:rPr lang="en-US" altLang="ja-JP" sz="800" b="1">
                <a:solidFill>
                  <a:schemeClr val="dk1"/>
                </a:solidFill>
                <a:effectLst/>
                <a:latin typeface="+mn-lt"/>
                <a:ea typeface="+mn-ea"/>
                <a:cs typeface="+mn-cs"/>
              </a:rPr>
              <a:t>10</a:t>
            </a:r>
            <a:r>
              <a:rPr lang="ja-JP" altLang="en-US" sz="800" b="1">
                <a:solidFill>
                  <a:schemeClr val="dk1"/>
                </a:solidFill>
                <a:effectLst/>
                <a:latin typeface="+mn-lt"/>
                <a:ea typeface="+mn-ea"/>
                <a:cs typeface="+mn-cs"/>
              </a:rPr>
              <a:t>月</a:t>
            </a:r>
            <a:r>
              <a:rPr lang="en-US" altLang="ja-JP" sz="800">
                <a:solidFill>
                  <a:schemeClr val="dk1"/>
                </a:solidFill>
                <a:effectLst/>
                <a:latin typeface="+mn-lt"/>
                <a:ea typeface="+mn-ea"/>
                <a:cs typeface="+mn-cs"/>
              </a:rPr>
              <a:t>3</a:t>
            </a:r>
            <a:r>
              <a:rPr lang="ja-JP" altLang="en-US" sz="800">
                <a:solidFill>
                  <a:schemeClr val="dk1"/>
                </a:solidFill>
                <a:effectLst/>
                <a:latin typeface="+mn-lt"/>
                <a:ea typeface="+mn-ea"/>
                <a:cs typeface="+mn-cs"/>
              </a:rPr>
              <a:t>日、山梨県内の宿坊を利用した</a:t>
            </a:r>
            <a:r>
              <a:rPr lang="en-US" altLang="ja-JP" sz="800">
                <a:solidFill>
                  <a:schemeClr val="dk1"/>
                </a:solidFill>
                <a:effectLst/>
                <a:latin typeface="+mn-lt"/>
                <a:ea typeface="+mn-ea"/>
                <a:cs typeface="+mn-cs"/>
              </a:rPr>
              <a:t>2</a:t>
            </a:r>
            <a:r>
              <a:rPr lang="ja-JP" altLang="en-US" sz="800">
                <a:solidFill>
                  <a:schemeClr val="dk1"/>
                </a:solidFill>
                <a:effectLst/>
                <a:latin typeface="+mn-lt"/>
                <a:ea typeface="+mn-ea"/>
                <a:cs typeface="+mn-cs"/>
              </a:rPr>
              <a:t>グループ</a:t>
            </a:r>
            <a:r>
              <a:rPr lang="en-US" altLang="ja-JP" sz="800">
                <a:solidFill>
                  <a:schemeClr val="dk1"/>
                </a:solidFill>
                <a:effectLst/>
                <a:latin typeface="+mn-lt"/>
                <a:ea typeface="+mn-ea"/>
                <a:cs typeface="+mn-cs"/>
              </a:rPr>
              <a:t>42</a:t>
            </a:r>
            <a:r>
              <a:rPr lang="ja-JP" altLang="en-US" sz="800">
                <a:solidFill>
                  <a:schemeClr val="dk1"/>
                </a:solidFill>
                <a:effectLst/>
                <a:latin typeface="+mn-lt"/>
                <a:ea typeface="+mn-ea"/>
                <a:cs typeface="+mn-cs"/>
              </a:rPr>
              <a:t>名が</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にかかりました。使用水や従事者からは</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菌が検出されておらず現在のところ感染源は不明です。 </a:t>
            </a:r>
            <a:endParaRPr kumimoji="1" lang="ja-JP" altLang="en-US" sz="800"/>
          </a:p>
        </xdr:txBody>
      </xdr:sp>
      <xdr:cxnSp macro="">
        <xdr:nvCxnSpPr>
          <xdr:cNvPr id="8" name="直線矢印コネクタ 7">
            <a:extLst>
              <a:ext uri="{FF2B5EF4-FFF2-40B4-BE49-F238E27FC236}">
                <a16:creationId xmlns:a16="http://schemas.microsoft.com/office/drawing/2014/main" id="{EEF2FA7D-E6F0-ECF9-D8A0-55043142E6B4}"/>
              </a:ext>
            </a:extLst>
          </xdr:cNvPr>
          <xdr:cNvCxnSpPr/>
        </xdr:nvCxnSpPr>
        <xdr:spPr>
          <a:xfrm flipH="1">
            <a:off x="13125451" y="1560740"/>
            <a:ext cx="1853139" cy="24493"/>
          </a:xfrm>
          <a:prstGeom prst="straightConnector1">
            <a:avLst/>
          </a:prstGeom>
          <a:ln>
            <a:solidFill>
              <a:schemeClr val="accent3"/>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388620</xdr:colOff>
      <xdr:row>13</xdr:row>
      <xdr:rowOff>129541</xdr:rowOff>
    </xdr:from>
    <xdr:to>
      <xdr:col>13</xdr:col>
      <xdr:colOff>447675</xdr:colOff>
      <xdr:row>23</xdr:row>
      <xdr:rowOff>190501</xdr:rowOff>
    </xdr:to>
    <xdr:grpSp>
      <xdr:nvGrpSpPr>
        <xdr:cNvPr id="9" name="グループ化 8584">
          <a:extLst>
            <a:ext uri="{FF2B5EF4-FFF2-40B4-BE49-F238E27FC236}">
              <a16:creationId xmlns:a16="http://schemas.microsoft.com/office/drawing/2014/main" id="{AD25D3A4-E7CF-4BE7-9153-B13E42E8A083}"/>
            </a:ext>
          </a:extLst>
        </xdr:cNvPr>
        <xdr:cNvGrpSpPr>
          <a:grpSpLocks/>
        </xdr:cNvGrpSpPr>
      </xdr:nvGrpSpPr>
      <xdr:grpSpPr bwMode="auto">
        <a:xfrm>
          <a:off x="4198620" y="3023429"/>
          <a:ext cx="2370740" cy="805836"/>
          <a:chOff x="4514850" y="1800225"/>
          <a:chExt cx="2619375" cy="1809750"/>
        </a:xfrm>
      </xdr:grpSpPr>
      <xdr:sp macro="" textlink="">
        <xdr:nvSpPr>
          <xdr:cNvPr id="10" name="テキスト ボックス 9">
            <a:extLst>
              <a:ext uri="{FF2B5EF4-FFF2-40B4-BE49-F238E27FC236}">
                <a16:creationId xmlns:a16="http://schemas.microsoft.com/office/drawing/2014/main" id="{7ABD20E2-3584-7111-C688-E2BBD454D021}"/>
              </a:ext>
            </a:extLst>
          </xdr:cNvPr>
          <xdr:cNvSpPr txBox="1"/>
        </xdr:nvSpPr>
        <xdr:spPr>
          <a:xfrm>
            <a:off x="4714875" y="2981325"/>
            <a:ext cx="2419350" cy="6286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a:effectLst/>
              </a:rPr>
              <a:t>埼玉県と群馬県の総菜店で販売されたポテトサラダを食べた人が腸管出血性大腸菌</a:t>
            </a:r>
            <a:r>
              <a:rPr lang="en-US" altLang="ja-JP" sz="800">
                <a:effectLst/>
              </a:rPr>
              <a:t>O157</a:t>
            </a:r>
            <a:r>
              <a:rPr lang="ja-JP" altLang="en-US" sz="800">
                <a:effectLst/>
              </a:rPr>
              <a:t>に感染した、という集団食中毒に関するニュースが</a:t>
            </a:r>
            <a:r>
              <a:rPr lang="en-US" altLang="ja-JP" sz="800">
                <a:effectLst/>
              </a:rPr>
              <a:t>2017</a:t>
            </a:r>
            <a:r>
              <a:rPr lang="ja-JP" altLang="en-US" sz="800">
                <a:effectLst/>
              </a:rPr>
              <a:t>年</a:t>
            </a:r>
            <a:r>
              <a:rPr lang="en-US" altLang="ja-JP" sz="800">
                <a:effectLst/>
              </a:rPr>
              <a:t>8</a:t>
            </a:r>
            <a:r>
              <a:rPr lang="ja-JP" altLang="en-US" sz="800">
                <a:effectLst/>
              </a:rPr>
              <a:t>月</a:t>
            </a:r>
            <a:r>
              <a:rPr lang="en-US" altLang="ja-JP" sz="800">
                <a:effectLst/>
              </a:rPr>
              <a:t>21</a:t>
            </a:r>
            <a:r>
              <a:rPr lang="ja-JP" altLang="en-US" sz="800">
                <a:effectLst/>
              </a:rPr>
              <a:t>日以降、新聞やテレビで取り上げられました。</a:t>
            </a:r>
            <a:endParaRPr kumimoji="1" lang="ja-JP" altLang="en-US" sz="800"/>
          </a:p>
        </xdr:txBody>
      </xdr:sp>
      <xdr:cxnSp macro="">
        <xdr:nvCxnSpPr>
          <xdr:cNvPr id="11" name="直線矢印コネクタ 10">
            <a:extLst>
              <a:ext uri="{FF2B5EF4-FFF2-40B4-BE49-F238E27FC236}">
                <a16:creationId xmlns:a16="http://schemas.microsoft.com/office/drawing/2014/main" id="{B028657F-0923-CEB3-13FA-9782CECAE55B}"/>
              </a:ext>
            </a:extLst>
          </xdr:cNvPr>
          <xdr:cNvCxnSpPr/>
        </xdr:nvCxnSpPr>
        <xdr:spPr>
          <a:xfrm flipH="1" flipV="1">
            <a:off x="4514850" y="1800225"/>
            <a:ext cx="114300" cy="1190625"/>
          </a:xfrm>
          <a:prstGeom prst="straightConnector1">
            <a:avLst/>
          </a:prstGeom>
          <a:ln>
            <a:solidFill>
              <a:schemeClr val="accent2">
                <a:lumMod val="75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152400</xdr:colOff>
      <xdr:row>16</xdr:row>
      <xdr:rowOff>0</xdr:rowOff>
    </xdr:from>
    <xdr:to>
      <xdr:col>9</xdr:col>
      <xdr:colOff>68580</xdr:colOff>
      <xdr:row>23</xdr:row>
      <xdr:rowOff>190500</xdr:rowOff>
    </xdr:to>
    <xdr:grpSp>
      <xdr:nvGrpSpPr>
        <xdr:cNvPr id="12" name="グループ化 8588">
          <a:extLst>
            <a:ext uri="{FF2B5EF4-FFF2-40B4-BE49-F238E27FC236}">
              <a16:creationId xmlns:a16="http://schemas.microsoft.com/office/drawing/2014/main" id="{AD6FB91A-FC0A-431C-AE93-C95D7FDA015E}"/>
            </a:ext>
          </a:extLst>
        </xdr:cNvPr>
        <xdr:cNvGrpSpPr>
          <a:grpSpLocks/>
        </xdr:cNvGrpSpPr>
      </xdr:nvGrpSpPr>
      <xdr:grpSpPr bwMode="auto">
        <a:xfrm>
          <a:off x="2575389" y="3125056"/>
          <a:ext cx="1765528" cy="704208"/>
          <a:chOff x="2697628" y="2705100"/>
          <a:chExt cx="1969622" cy="904876"/>
        </a:xfrm>
      </xdr:grpSpPr>
      <xdr:sp macro="" textlink="">
        <xdr:nvSpPr>
          <xdr:cNvPr id="13" name="テキスト ボックス 12">
            <a:extLst>
              <a:ext uri="{FF2B5EF4-FFF2-40B4-BE49-F238E27FC236}">
                <a16:creationId xmlns:a16="http://schemas.microsoft.com/office/drawing/2014/main" id="{D1644F0A-6F85-2AC0-63E7-16EE67D92D0D}"/>
              </a:ext>
            </a:extLst>
          </xdr:cNvPr>
          <xdr:cNvSpPr txBox="1"/>
        </xdr:nvSpPr>
        <xdr:spPr>
          <a:xfrm>
            <a:off x="2697628" y="2962275"/>
            <a:ext cx="1969622" cy="647701"/>
          </a:xfrm>
          <a:prstGeom prst="rect">
            <a:avLst/>
          </a:prstGeom>
          <a:solidFill>
            <a:schemeClr val="lt1"/>
          </a:solidFill>
          <a:ln w="9525" cmpd="sng">
            <a:solidFill>
              <a:schemeClr val="accent3">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u="none"/>
              <a:t>岩井食品：</a:t>
            </a:r>
            <a:r>
              <a:rPr lang="ja-JP" altLang="ja-JP" sz="800" b="0" u="none">
                <a:solidFill>
                  <a:sysClr val="windowText" lastClr="000000"/>
                </a:solidFill>
              </a:rPr>
              <a:t>白菜の浅漬け製品「白菜きりづけ」による</a:t>
            </a:r>
            <a:r>
              <a:rPr lang="ja-JP" altLang="ja-JP" sz="800" b="0" u="none">
                <a:solidFill>
                  <a:sysClr val="windowText" lastClr="000000"/>
                </a:solidFill>
                <a:hlinkClick xmlns:r="http://schemas.openxmlformats.org/officeDocument/2006/relationships" r:id=""/>
              </a:rPr>
              <a:t>病原性大腸菌</a:t>
            </a:r>
            <a:r>
              <a:rPr lang="ja-JP" altLang="ja-JP" sz="800" b="0" u="none">
                <a:solidFill>
                  <a:sysClr val="windowText" lastClr="000000"/>
                </a:solidFill>
              </a:rPr>
              <a:t>の集団</a:t>
            </a:r>
            <a:r>
              <a:rPr lang="ja-JP" altLang="ja-JP" sz="800" b="0" u="none">
                <a:solidFill>
                  <a:sysClr val="windowText" lastClr="000000"/>
                </a:solidFill>
                <a:hlinkClick xmlns:r="http://schemas.openxmlformats.org/officeDocument/2006/relationships" r:id=""/>
              </a:rPr>
              <a:t>食中毒</a:t>
            </a:r>
            <a:r>
              <a:rPr lang="ja-JP" altLang="ja-JP" sz="800" b="0" u="none">
                <a:solidFill>
                  <a:sysClr val="windowText" lastClr="000000"/>
                </a:solidFill>
              </a:rPr>
              <a:t>事件が発生し、最終的に169人が発症</a:t>
            </a:r>
            <a:r>
              <a:rPr lang="ja-JP" altLang="ja-JP" sz="800" b="0" u="none" baseline="30000">
                <a:solidFill>
                  <a:sysClr val="windowText" lastClr="000000"/>
                </a:solidFill>
                <a:hlinkClick xmlns:r="http://schemas.openxmlformats.org/officeDocument/2006/relationships" r:id=""/>
              </a:rPr>
              <a:t>[8]</a:t>
            </a:r>
            <a:r>
              <a:rPr lang="ja-JP" altLang="ja-JP" sz="800" b="0" u="none">
                <a:solidFill>
                  <a:sysClr val="windowText" lastClr="000000"/>
                </a:solidFill>
              </a:rPr>
              <a:t>、8人が死亡する事態</a:t>
            </a:r>
            <a:endParaRPr kumimoji="1" lang="ja-JP" altLang="en-US" sz="800" b="0" u="none">
              <a:solidFill>
                <a:sysClr val="windowText" lastClr="000000"/>
              </a:solidFill>
            </a:endParaRPr>
          </a:p>
        </xdr:txBody>
      </xdr:sp>
      <xdr:cxnSp macro="">
        <xdr:nvCxnSpPr>
          <xdr:cNvPr id="14" name="直線矢印コネクタ 13">
            <a:extLst>
              <a:ext uri="{FF2B5EF4-FFF2-40B4-BE49-F238E27FC236}">
                <a16:creationId xmlns:a16="http://schemas.microsoft.com/office/drawing/2014/main" id="{5783C007-B86C-84C9-EAD4-5A9AE3A2C294}"/>
              </a:ext>
            </a:extLst>
          </xdr:cNvPr>
          <xdr:cNvCxnSpPr/>
        </xdr:nvCxnSpPr>
        <xdr:spPr>
          <a:xfrm flipV="1">
            <a:off x="4191000" y="2705100"/>
            <a:ext cx="190500" cy="228600"/>
          </a:xfrm>
          <a:prstGeom prst="straightConnector1">
            <a:avLst/>
          </a:prstGeom>
          <a:ln>
            <a:solidFill>
              <a:schemeClr val="accent3">
                <a:lumMod val="50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187960</xdr:colOff>
      <xdr:row>26</xdr:row>
      <xdr:rowOff>39794</xdr:rowOff>
    </xdr:from>
    <xdr:to>
      <xdr:col>14</xdr:col>
      <xdr:colOff>5080</xdr:colOff>
      <xdr:row>53</xdr:row>
      <xdr:rowOff>85514</xdr:rowOff>
    </xdr:to>
    <xdr:graphicFrame macro="">
      <xdr:nvGraphicFramePr>
        <xdr:cNvPr id="15" name="グラフ 14">
          <a:extLst>
            <a:ext uri="{FF2B5EF4-FFF2-40B4-BE49-F238E27FC236}">
              <a16:creationId xmlns:a16="http://schemas.microsoft.com/office/drawing/2014/main" id="{8AFFB15A-B59B-446B-B3EE-D335EE659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59266</xdr:colOff>
      <xdr:row>26</xdr:row>
      <xdr:rowOff>45720</xdr:rowOff>
    </xdr:from>
    <xdr:to>
      <xdr:col>28</xdr:col>
      <xdr:colOff>126152</xdr:colOff>
      <xdr:row>53</xdr:row>
      <xdr:rowOff>114300</xdr:rowOff>
    </xdr:to>
    <xdr:graphicFrame macro="">
      <xdr:nvGraphicFramePr>
        <xdr:cNvPr id="16" name="グラフ 15">
          <a:extLst>
            <a:ext uri="{FF2B5EF4-FFF2-40B4-BE49-F238E27FC236}">
              <a16:creationId xmlns:a16="http://schemas.microsoft.com/office/drawing/2014/main" id="{65600D1D-0D0E-4857-B616-BC62B2EF2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111303</xdr:colOff>
      <xdr:row>6</xdr:row>
      <xdr:rowOff>231169</xdr:rowOff>
    </xdr:from>
    <xdr:to>
      <xdr:col>26</xdr:col>
      <xdr:colOff>8561</xdr:colOff>
      <xdr:row>23</xdr:row>
      <xdr:rowOff>0</xdr:rowOff>
    </xdr:to>
    <xdr:cxnSp macro="">
      <xdr:nvCxnSpPr>
        <xdr:cNvPr id="23" name="直線矢印コネクタ 22">
          <a:extLst>
            <a:ext uri="{FF2B5EF4-FFF2-40B4-BE49-F238E27FC236}">
              <a16:creationId xmlns:a16="http://schemas.microsoft.com/office/drawing/2014/main" id="{7A29144E-041C-9143-99EF-12ABB118F1F4}"/>
            </a:ext>
          </a:extLst>
        </xdr:cNvPr>
        <xdr:cNvCxnSpPr/>
      </xdr:nvCxnSpPr>
      <xdr:spPr>
        <a:xfrm flipV="1">
          <a:off x="8750157" y="1489753"/>
          <a:ext cx="3595955" cy="2149011"/>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3</xdr:col>
      <xdr:colOff>393842</xdr:colOff>
      <xdr:row>6</xdr:row>
      <xdr:rowOff>231169</xdr:rowOff>
    </xdr:from>
    <xdr:to>
      <xdr:col>12</xdr:col>
      <xdr:colOff>111304</xdr:colOff>
      <xdr:row>23</xdr:row>
      <xdr:rowOff>0</xdr:rowOff>
    </xdr:to>
    <xdr:cxnSp macro="">
      <xdr:nvCxnSpPr>
        <xdr:cNvPr id="21" name="直線矢印コネクタ 20">
          <a:extLst>
            <a:ext uri="{FF2B5EF4-FFF2-40B4-BE49-F238E27FC236}">
              <a16:creationId xmlns:a16="http://schemas.microsoft.com/office/drawing/2014/main" id="{E84FB067-99CA-4696-946D-6E3B5F007F0C}"/>
            </a:ext>
          </a:extLst>
        </xdr:cNvPr>
        <xdr:cNvCxnSpPr/>
      </xdr:nvCxnSpPr>
      <xdr:spPr>
        <a:xfrm flipV="1">
          <a:off x="1892157" y="1489753"/>
          <a:ext cx="3878495" cy="2149011"/>
        </a:xfrm>
        <a:prstGeom prst="straightConnector1">
          <a:avLst/>
        </a:prstGeom>
        <a:ln>
          <a:solidFill>
            <a:schemeClr val="tx2">
              <a:lumMod val="60000"/>
              <a:lumOff val="40000"/>
            </a:schemeClr>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4</xdr:col>
      <xdr:colOff>77056</xdr:colOff>
      <xdr:row>24</xdr:row>
      <xdr:rowOff>17124</xdr:rowOff>
    </xdr:from>
    <xdr:to>
      <xdr:col>12</xdr:col>
      <xdr:colOff>222607</xdr:colOff>
      <xdr:row>42</xdr:row>
      <xdr:rowOff>145550</xdr:rowOff>
    </xdr:to>
    <xdr:cxnSp macro="">
      <xdr:nvCxnSpPr>
        <xdr:cNvPr id="19" name="直線矢印コネクタ 18">
          <a:extLst>
            <a:ext uri="{FF2B5EF4-FFF2-40B4-BE49-F238E27FC236}">
              <a16:creationId xmlns:a16="http://schemas.microsoft.com/office/drawing/2014/main" id="{D249B7C0-7F55-40B6-935B-264CF8BDD566}"/>
            </a:ext>
          </a:extLst>
        </xdr:cNvPr>
        <xdr:cNvCxnSpPr/>
      </xdr:nvCxnSpPr>
      <xdr:spPr>
        <a:xfrm>
          <a:off x="2037708" y="4075416"/>
          <a:ext cx="3844247" cy="3270606"/>
        </a:xfrm>
        <a:prstGeom prst="straightConnector1">
          <a:avLst/>
        </a:prstGeom>
        <a:ln>
          <a:solidFill>
            <a:sysClr val="windowText" lastClr="000000"/>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18</xdr:col>
      <xdr:colOff>196921</xdr:colOff>
      <xdr:row>24</xdr:row>
      <xdr:rowOff>8562</xdr:rowOff>
    </xdr:from>
    <xdr:to>
      <xdr:col>25</xdr:col>
      <xdr:colOff>171236</xdr:colOff>
      <xdr:row>44</xdr:row>
      <xdr:rowOff>17123</xdr:rowOff>
    </xdr:to>
    <xdr:cxnSp macro="">
      <xdr:nvCxnSpPr>
        <xdr:cNvPr id="18" name="直線矢印コネクタ 17">
          <a:extLst>
            <a:ext uri="{FF2B5EF4-FFF2-40B4-BE49-F238E27FC236}">
              <a16:creationId xmlns:a16="http://schemas.microsoft.com/office/drawing/2014/main" id="{D21625EA-34DF-4C50-B7D6-2A0A7EA30A32}"/>
            </a:ext>
          </a:extLst>
        </xdr:cNvPr>
        <xdr:cNvCxnSpPr/>
      </xdr:nvCxnSpPr>
      <xdr:spPr>
        <a:xfrm>
          <a:off x="8835775" y="4066854"/>
          <a:ext cx="3210674" cy="3493213"/>
        </a:xfrm>
        <a:prstGeom prst="straightConnector1">
          <a:avLst/>
        </a:prstGeom>
        <a:ln>
          <a:solidFill>
            <a:schemeClr val="tx1"/>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49306</xdr:colOff>
      <xdr:row>0</xdr:row>
      <xdr:rowOff>13335</xdr:rowOff>
    </xdr:from>
    <xdr:to>
      <xdr:col>2</xdr:col>
      <xdr:colOff>245204</xdr:colOff>
      <xdr:row>0</xdr:row>
      <xdr:rowOff>230505</xdr:rowOff>
    </xdr:to>
    <xdr:pic>
      <xdr:nvPicPr>
        <xdr:cNvPr id="2" name="図 1" descr="感染症・食中毒情報">
          <a:extLst>
            <a:ext uri="{FF2B5EF4-FFF2-40B4-BE49-F238E27FC236}">
              <a16:creationId xmlns:a16="http://schemas.microsoft.com/office/drawing/2014/main" id="{F3DC39EB-F9B0-439D-9039-ED38C53372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9306" y="13335"/>
          <a:ext cx="2303817" cy="217170"/>
        </a:xfrm>
        <a:prstGeom prst="rect">
          <a:avLst/>
        </a:prstGeom>
        <a:noFill/>
        <a:ln w="9525">
          <a:noFill/>
          <a:miter lim="800000"/>
          <a:headEnd/>
          <a:tailEnd/>
        </a:ln>
      </xdr:spPr>
    </xdr:pic>
    <xdr:clientData/>
  </xdr:twoCellAnchor>
  <xdr:twoCellAnchor editAs="oneCell">
    <xdr:from>
      <xdr:col>2</xdr:col>
      <xdr:colOff>0</xdr:colOff>
      <xdr:row>14</xdr:row>
      <xdr:rowOff>38880</xdr:rowOff>
    </xdr:from>
    <xdr:to>
      <xdr:col>2</xdr:col>
      <xdr:colOff>4123730</xdr:colOff>
      <xdr:row>32</xdr:row>
      <xdr:rowOff>163288</xdr:rowOff>
    </xdr:to>
    <xdr:pic>
      <xdr:nvPicPr>
        <xdr:cNvPr id="3" name="図 2">
          <a:extLst>
            <a:ext uri="{FF2B5EF4-FFF2-40B4-BE49-F238E27FC236}">
              <a16:creationId xmlns:a16="http://schemas.microsoft.com/office/drawing/2014/main" id="{54EC93C0-28B6-2056-69A1-71BA02A290E4}"/>
            </a:ext>
          </a:extLst>
        </xdr:cNvPr>
        <xdr:cNvPicPr>
          <a:picLocks noChangeAspect="1"/>
        </xdr:cNvPicPr>
      </xdr:nvPicPr>
      <xdr:blipFill>
        <a:blip xmlns:r="http://schemas.openxmlformats.org/officeDocument/2006/relationships" r:embed="rId2"/>
        <a:stretch>
          <a:fillRect/>
        </a:stretch>
      </xdr:blipFill>
      <xdr:spPr>
        <a:xfrm>
          <a:off x="2107163" y="7200125"/>
          <a:ext cx="4123730" cy="33123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43</xdr:row>
      <xdr:rowOff>6926</xdr:rowOff>
    </xdr:from>
    <xdr:to>
      <xdr:col>2</xdr:col>
      <xdr:colOff>5444837</xdr:colOff>
      <xdr:row>47</xdr:row>
      <xdr:rowOff>144889</xdr:rowOff>
    </xdr:to>
    <xdr:pic>
      <xdr:nvPicPr>
        <xdr:cNvPr id="2" name="図 1">
          <a:extLst>
            <a:ext uri="{FF2B5EF4-FFF2-40B4-BE49-F238E27FC236}">
              <a16:creationId xmlns:a16="http://schemas.microsoft.com/office/drawing/2014/main" id="{8D33DED3-9CCB-9044-E1BA-CFF47F71F117}"/>
            </a:ext>
          </a:extLst>
        </xdr:cNvPr>
        <xdr:cNvPicPr>
          <a:picLocks noChangeAspect="1"/>
        </xdr:cNvPicPr>
      </xdr:nvPicPr>
      <xdr:blipFill>
        <a:blip xmlns:r="http://schemas.openxmlformats.org/officeDocument/2006/relationships" r:embed="rId1"/>
        <a:stretch>
          <a:fillRect/>
        </a:stretch>
      </xdr:blipFill>
      <xdr:spPr>
        <a:xfrm>
          <a:off x="2826327" y="12725399"/>
          <a:ext cx="5444837" cy="10523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Owner\OneDrive\&#12487;&#12473;&#12463;&#12488;&#12483;&#12503;\&#21407;&#31295;&#12539;HACCP&#12394;&#12403;\&#26412;\2020-&#35347;&#35441;&#38598;5.xlsx" TargetMode="External"/><Relationship Id="rId1" Type="http://schemas.openxmlformats.org/officeDocument/2006/relationships/externalLinkPath" Target="file:///C:\Users\Owner\OneDrive\&#12487;&#12473;&#12463;&#12488;&#12483;&#12503;\&#21407;&#31295;&#12539;HACCP&#12394;&#12403;\&#26412;\2020-&#35347;&#35441;&#3859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ヘッドライン"/>
      <sheetName val="41 1 衛生訓話 "/>
      <sheetName val="41  衛生訓話"/>
      <sheetName val="41  衛生訓話 (2)"/>
      <sheetName val="42  衛生訓話"/>
      <sheetName val="43  衛生訓話"/>
      <sheetName val="44 衛生教養"/>
      <sheetName val="45 衛生教養"/>
      <sheetName val="46 衛生教養"/>
      <sheetName val="47　 衛生教養"/>
      <sheetName val="44  衛生訓話"/>
      <sheetName val="45  衛生訓話"/>
      <sheetName val="46  衛生訓話"/>
      <sheetName val="47 衛生訓話"/>
      <sheetName val="48  衛生訓話"/>
      <sheetName val="49  衛生訓話 "/>
      <sheetName val="50　 衛生訓話"/>
      <sheetName val="51　感染症情報"/>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07841D-8FC2-43DF-96B5-3B91945092C3}" name="テーブル1" displayName="テーブル1" ref="C42:E43" totalsRowShown="0" headerRowDxfId="13" dataDxfId="11" headerRowBorderDxfId="12" tableBorderDxfId="10" totalsRowBorderDxfId="9" headerRowCellStyle="標準 2">
  <autoFilter ref="C42:E43" xr:uid="{9807841D-8FC2-43DF-96B5-3B91945092C3}"/>
  <tableColumns count="3">
    <tableColumn id="1" xr3:uid="{6E006F73-B265-4EE3-8391-E71F4B22D1F6}" name="　" dataDxfId="8"/>
    <tableColumn id="2" xr3:uid="{988D7C61-172E-45E7-B531-3776D2125DCE}" name="列1" dataDxfId="7"/>
    <tableColumn id="3" xr3:uid="{85CE4AB0-DF1D-4633-A7C5-2B9921906653}" name="列2" dataDxfId="6"/>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C00000"/>
          </a:solidFill>
        </a:ln>
      </a:spPr>
      <a:bodyPr vertOverflow="clip" horzOverflow="clip" rtlCol="0" anchor="t"/>
      <a:lstStyle>
        <a:defPPr algn="l">
          <a:defRPr kumimoji="1" sz="1100"/>
        </a:defPPr>
      </a:lstStyle>
      <a:style>
        <a:lnRef idx="2">
          <a:schemeClr val="accent6"/>
        </a:lnRef>
        <a:fillRef idx="1">
          <a:schemeClr val="lt1"/>
        </a:fillRef>
        <a:effectRef idx="0">
          <a:schemeClr val="accent6"/>
        </a:effectRef>
        <a:fontRef idx="minor">
          <a:schemeClr val="dk1"/>
        </a:fontRef>
      </a:style>
    </a:spDef>
    <a:lnDef>
      <a:spPr/>
      <a:bodyPr/>
      <a:lstStyle/>
      <a:style>
        <a:lnRef idx="2">
          <a:schemeClr val="accent2"/>
        </a:lnRef>
        <a:fillRef idx="0">
          <a:schemeClr val="accent2"/>
        </a:fillRef>
        <a:effectRef idx="1">
          <a:schemeClr val="accent2"/>
        </a:effectRef>
        <a:fontRef idx="minor">
          <a:schemeClr val="tx1"/>
        </a:fontRef>
      </a:style>
    </a:lnDef>
    <a:txDef>
      <a:spPr>
        <a:solidFill>
          <a:schemeClr val="lt1"/>
        </a:solidFill>
        <a:ln w="9525" cmpd="sng">
          <a:solidFill>
            <a:schemeClr val="lt1">
              <a:shade val="50000"/>
            </a:schemeClr>
          </a:solidFill>
        </a:ln>
      </a:spPr>
      <a:bodyPr vertOverflow="clip" horzOverflow="clip" wrap="square" rtlCol="0" anchor="t"/>
      <a:lstStyle>
        <a:defPPr algn="l">
          <a:defRPr kumimoji="1" sz="2000">
            <a:solidFill>
              <a:srgbClr val="FF0000"/>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harma-sc.com/"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hyperlink" Target="https://news.nissyoku.co.jp/flash/1126466" TargetMode="External"/><Relationship Id="rId2" Type="http://schemas.openxmlformats.org/officeDocument/2006/relationships/hyperlink" Target="https://www.tsuhannews.jp/shopblogs/detail/73969" TargetMode="External"/><Relationship Id="rId1" Type="http://schemas.openxmlformats.org/officeDocument/2006/relationships/hyperlink" Target="https://wellness-news.co.jp/posts/241215-3/" TargetMode="External"/><Relationship Id="rId5" Type="http://schemas.openxmlformats.org/officeDocument/2006/relationships/printerSettings" Target="../printerSettings/printerSettings9.bin"/><Relationship Id="rId4" Type="http://schemas.openxmlformats.org/officeDocument/2006/relationships/hyperlink" Target="https://wellness-news.co.jp/posts/241109-1/"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seidanren.jp/wp-content/themes/seidanren_Theme/past-data/member_all_20240619.pdf"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idsc.tokyo-eiken.go.jp/diseases/gastro/gastro/"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gifu-np.co.jp/articles/-/477336" TargetMode="External"/><Relationship Id="rId3" Type="http://schemas.openxmlformats.org/officeDocument/2006/relationships/hyperlink" Target="https://www.tenhoru.jp/blogs/%E3%81%8A%E7%9F%A5%E3%82%89%E3%81%9B/%E9%A3%9F%E4%B8%AD%E6%AF%92%E4%BA%8B%E6%95%85%E7%99%BA%E7%94%9F%E3%81%AB%E9%96%A2%E3%81%99%E3%82%8B%E3%81%8A%E8%A9%AB%E3%81%B3%E3%81%A8%E3%81%8A%E7%9F%A5%E3%82%89%E3%81%9B" TargetMode="External"/><Relationship Id="rId7" Type="http://schemas.openxmlformats.org/officeDocument/2006/relationships/hyperlink" Target="https://news.yahoo.co.jp/articles/4b372a878638b9eca4097b6968a57c9b45e699ed" TargetMode="External"/><Relationship Id="rId2" Type="http://schemas.openxmlformats.org/officeDocument/2006/relationships/hyperlink" Target="https://news.goo.ne.jp/article/abcnews/region/abcnews-28982.html" TargetMode="External"/><Relationship Id="rId1" Type="http://schemas.openxmlformats.org/officeDocument/2006/relationships/hyperlink" Target="https://www.youtube.com/playlist?list=PLqFOooexXuozcltx57lJL4rtmXtKYHjdv" TargetMode="External"/><Relationship Id="rId6" Type="http://schemas.openxmlformats.org/officeDocument/2006/relationships/hyperlink" Target="https://topics.smt.docomo.ne.jp/article/kyoto_np/region/kyoto_np-20241211201535" TargetMode="External"/><Relationship Id="rId11" Type="http://schemas.openxmlformats.org/officeDocument/2006/relationships/printerSettings" Target="../printerSettings/printerSettings3.bin"/><Relationship Id="rId5" Type="http://schemas.openxmlformats.org/officeDocument/2006/relationships/hyperlink" Target="https://news.yahoo.co.jp/articles/13c5836d299bec2689207369befd918176654663" TargetMode="External"/><Relationship Id="rId10" Type="http://schemas.openxmlformats.org/officeDocument/2006/relationships/hyperlink" Target="https://www.okinawatimes.co.jp/articles/-/1487480" TargetMode="External"/><Relationship Id="rId4" Type="http://schemas.openxmlformats.org/officeDocument/2006/relationships/hyperlink" Target="https://news.yahoo.co.jp/articles/60087f0c9dfa9529d499c04176fe853810e30e68" TargetMode="External"/><Relationship Id="rId9" Type="http://schemas.openxmlformats.org/officeDocument/2006/relationships/hyperlink" Target="https://news.biglobe.ne.jp/trend/1210/tnc_241210_9965749359.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news.yahoo.co.jp/articles/898c7f702b1618226bec47dae08d700ab4d8baf9" TargetMode="External"/><Relationship Id="rId3" Type="http://schemas.openxmlformats.org/officeDocument/2006/relationships/hyperlink" Target="https://www.jetro.go.jp/biznews/2024/12/3ac576ac70af9246.html" TargetMode="External"/><Relationship Id="rId7" Type="http://schemas.openxmlformats.org/officeDocument/2006/relationships/hyperlink" Target="https://jp.reuters.com/world/environment/CU5HN5Y5HRPPBP6BPLZBRNK27Y-2024-12-06/" TargetMode="External"/><Relationship Id="rId12" Type="http://schemas.openxmlformats.org/officeDocument/2006/relationships/printerSettings" Target="../printerSettings/printerSettings5.bin"/><Relationship Id="rId2" Type="http://schemas.openxmlformats.org/officeDocument/2006/relationships/hyperlink" Target="https://news.yahoo.co.jp/articles/89deeec485994846e1ad3797beaea90fba713f14" TargetMode="External"/><Relationship Id="rId1" Type="http://schemas.openxmlformats.org/officeDocument/2006/relationships/hyperlink" Target="https://bangkokshuho.com/thaisanmenkiji-1748/" TargetMode="External"/><Relationship Id="rId6" Type="http://schemas.openxmlformats.org/officeDocument/2006/relationships/hyperlink" Target="https://news.nissyoku.co.jp/news/kwsk20241129042958097" TargetMode="External"/><Relationship Id="rId11" Type="http://schemas.openxmlformats.org/officeDocument/2006/relationships/hyperlink" Target="https://news.yahoo.co.jp/articles/d16a4c6c60b98e5ae743303e5edb8feb8fa903d7" TargetMode="External"/><Relationship Id="rId5" Type="http://schemas.openxmlformats.org/officeDocument/2006/relationships/hyperlink" Target="https://www.nikkei.com/article/DGXZQOGN09CF30Z01C24A2000000/" TargetMode="External"/><Relationship Id="rId10" Type="http://schemas.openxmlformats.org/officeDocument/2006/relationships/hyperlink" Target="https://news.nissyoku.co.jp/news/ozawa20241206113655710" TargetMode="External"/><Relationship Id="rId4" Type="http://schemas.openxmlformats.org/officeDocument/2006/relationships/hyperlink" Target="https://jp.reuters.com/markets/global-markets/AL73CG4ONFN3XCJCTCPE5HL7IQ-2024-12-11/" TargetMode="External"/><Relationship Id="rId9" Type="http://schemas.openxmlformats.org/officeDocument/2006/relationships/hyperlink" Target="https://www.jetro.go.jp/biznews/2024/12/2589cd8f4c002460.html"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www.mhlw.go.jp/stf/covid-19/kokunainohasseijoukyou.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61"/>
  <sheetViews>
    <sheetView zoomScaleNormal="100" workbookViewId="0">
      <selection activeCell="G19" sqref="A10:H19"/>
    </sheetView>
  </sheetViews>
  <sheetFormatPr defaultRowHeight="13.2"/>
  <cols>
    <col min="1" max="1" width="16.77734375" customWidth="1"/>
    <col min="2" max="2" width="10.44140625" customWidth="1"/>
    <col min="3" max="3" width="8.6640625" customWidth="1"/>
    <col min="4" max="4" width="6.6640625" customWidth="1"/>
    <col min="5" max="5" width="8.33203125" customWidth="1"/>
    <col min="6" max="6" width="7" customWidth="1"/>
    <col min="7" max="7" width="12.21875" customWidth="1"/>
    <col min="8" max="8" width="58.44140625" customWidth="1"/>
    <col min="9" max="9" width="4.21875" customWidth="1"/>
  </cols>
  <sheetData>
    <row r="1" spans="1:9" ht="13.8" thickTop="1">
      <c r="A1" s="83" t="s">
        <v>0</v>
      </c>
      <c r="B1" s="84"/>
      <c r="C1" s="84" t="s">
        <v>1</v>
      </c>
      <c r="D1" s="84"/>
      <c r="E1" s="84"/>
      <c r="F1" s="84"/>
      <c r="G1" s="84"/>
      <c r="H1" s="84"/>
      <c r="I1" s="60"/>
    </row>
    <row r="2" spans="1:9">
      <c r="A2" s="85" t="s">
        <v>2</v>
      </c>
      <c r="B2" s="86"/>
      <c r="C2" s="86"/>
      <c r="D2" s="86"/>
      <c r="E2" s="86"/>
      <c r="F2" s="86"/>
      <c r="G2" s="86"/>
      <c r="H2" s="86"/>
      <c r="I2" s="60"/>
    </row>
    <row r="3" spans="1:9" ht="15.75" customHeight="1">
      <c r="A3" s="594" t="s">
        <v>3</v>
      </c>
      <c r="B3" s="595"/>
      <c r="C3" s="595"/>
      <c r="D3" s="595"/>
      <c r="E3" s="595"/>
      <c r="F3" s="595"/>
      <c r="G3" s="595"/>
      <c r="H3" s="596"/>
      <c r="I3" s="60"/>
    </row>
    <row r="4" spans="1:9">
      <c r="A4" s="85" t="s">
        <v>4</v>
      </c>
      <c r="B4" s="86"/>
      <c r="C4" s="86"/>
      <c r="D4" s="86"/>
      <c r="E4" s="86"/>
      <c r="F4" s="86"/>
      <c r="G4" s="86"/>
      <c r="H4" s="86"/>
      <c r="I4" s="60"/>
    </row>
    <row r="5" spans="1:9">
      <c r="A5" s="85" t="s">
        <v>5</v>
      </c>
      <c r="B5" s="86"/>
      <c r="C5" s="86"/>
      <c r="D5" s="86"/>
      <c r="E5" s="86"/>
      <c r="F5" s="86"/>
      <c r="G5" s="86"/>
      <c r="H5" s="86"/>
      <c r="I5" s="60"/>
    </row>
    <row r="6" spans="1:9">
      <c r="A6" s="87" t="s">
        <v>2</v>
      </c>
      <c r="B6" s="88"/>
      <c r="C6" s="88"/>
      <c r="D6" s="88"/>
      <c r="E6" s="88"/>
      <c r="F6" s="88"/>
      <c r="G6" s="88"/>
      <c r="H6" s="88"/>
      <c r="I6" s="60"/>
    </row>
    <row r="7" spans="1:9">
      <c r="A7" s="87"/>
      <c r="B7" s="88"/>
      <c r="C7" s="88"/>
      <c r="D7" s="88"/>
      <c r="E7" s="88"/>
      <c r="F7" s="88"/>
      <c r="G7" s="88"/>
      <c r="H7" s="88"/>
      <c r="I7" s="60"/>
    </row>
    <row r="8" spans="1:9">
      <c r="A8" s="87" t="s">
        <v>6</v>
      </c>
      <c r="B8" s="88"/>
      <c r="C8" s="88"/>
      <c r="D8" s="88"/>
      <c r="E8" s="88"/>
      <c r="F8" s="88"/>
      <c r="G8" s="88"/>
      <c r="H8" s="88"/>
      <c r="I8" s="60"/>
    </row>
    <row r="9" spans="1:9">
      <c r="A9" s="89" t="s">
        <v>7</v>
      </c>
      <c r="B9" s="90"/>
      <c r="C9" s="90"/>
      <c r="D9" s="90"/>
      <c r="E9" s="90"/>
      <c r="F9" s="90"/>
      <c r="G9" s="90"/>
      <c r="H9" s="90"/>
      <c r="I9" s="60"/>
    </row>
    <row r="10" spans="1:9" ht="15" customHeight="1">
      <c r="A10" s="196" t="s">
        <v>8</v>
      </c>
      <c r="B10" s="101" t="str">
        <f>+'49　食中毒記事等 '!A2</f>
        <v>担当者から移ったか　大阪・中央区の飲食店</v>
      </c>
      <c r="C10" s="101"/>
      <c r="D10" s="103"/>
      <c r="E10" s="101"/>
      <c r="F10" s="104"/>
      <c r="G10" s="102"/>
      <c r="H10" s="102"/>
      <c r="I10" s="60"/>
    </row>
    <row r="11" spans="1:9" ht="15" customHeight="1">
      <c r="A11" s="196" t="s">
        <v>9</v>
      </c>
      <c r="B11" s="101" t="str">
        <f>+'49　ノロウイルス関連情報 '!H72</f>
        <v>管理レベル「1」　</v>
      </c>
      <c r="C11" s="101"/>
      <c r="D11" s="101" t="s">
        <v>10</v>
      </c>
      <c r="E11" s="101"/>
      <c r="F11" s="103">
        <f>+'49　ノロウイルス関連情報 '!G73</f>
        <v>4.3499999999999996</v>
      </c>
      <c r="G11" s="101" t="str">
        <f>+'49　ノロウイルス関連情報 '!H73</f>
        <v>　：先週より</v>
      </c>
      <c r="H11" s="223">
        <f>+'49　ノロウイルス関連情報 '!I73</f>
        <v>0.49999999999999956</v>
      </c>
      <c r="I11" s="60"/>
    </row>
    <row r="12" spans="1:9" s="68" customFormat="1" ht="15" customHeight="1">
      <c r="A12" s="105" t="s">
        <v>11</v>
      </c>
      <c r="B12" s="600" t="str">
        <f>+'49 残留農薬など'!A2</f>
        <v xml:space="preserve">【危機】中国産“シャインマスカット”から残留農薬 日本産への風評被害懸念「全体の問題として ... </v>
      </c>
      <c r="C12" s="600"/>
      <c r="D12" s="600"/>
      <c r="E12" s="600"/>
      <c r="F12" s="600"/>
      <c r="G12" s="600"/>
      <c r="H12" s="106"/>
      <c r="I12" s="67"/>
    </row>
    <row r="13" spans="1:9" ht="15" customHeight="1">
      <c r="A13" s="100" t="s">
        <v>12</v>
      </c>
      <c r="B13" s="600" t="str">
        <f>+'49　食品表示'!A2</f>
        <v xml:space="preserve">唐木英明氏、日本臨床薬理学会で講演 健康食品の新たな試験法「無処置対照試験」を提案 </v>
      </c>
      <c r="C13" s="600"/>
      <c r="D13" s="600"/>
      <c r="E13" s="600"/>
      <c r="F13" s="600"/>
      <c r="G13" s="600"/>
      <c r="H13" s="102"/>
      <c r="I13" s="60"/>
    </row>
    <row r="14" spans="1:9" ht="15" customHeight="1">
      <c r="A14" s="100" t="s">
        <v>13</v>
      </c>
      <c r="B14" s="102" t="str">
        <f>+'49 海外情報'!A2</f>
        <v>タイ、農家の収入増へ　国や食品メーカーの取り組み広がる 　日本食糧新聞社</v>
      </c>
      <c r="D14" s="102"/>
      <c r="E14" s="102"/>
      <c r="F14" s="102"/>
      <c r="G14" s="102"/>
      <c r="H14" s="102"/>
      <c r="I14" s="60"/>
    </row>
    <row r="15" spans="1:9" ht="15" customHeight="1">
      <c r="A15" s="107" t="s">
        <v>14</v>
      </c>
      <c r="B15" s="108" t="str">
        <f>+'49 海外情報'!A5</f>
        <v>情報BOX：コーヒー豆高騰の理由、カフェの値段にどう影響　ロイター</v>
      </c>
      <c r="C15" s="597" t="s">
        <v>15</v>
      </c>
      <c r="D15" s="597"/>
      <c r="E15" s="597"/>
      <c r="F15" s="597"/>
      <c r="G15" s="597"/>
      <c r="H15" s="598"/>
      <c r="I15" s="60"/>
    </row>
    <row r="16" spans="1:9" ht="15" customHeight="1">
      <c r="A16" s="100" t="s">
        <v>16</v>
      </c>
      <c r="B16" s="101" t="str">
        <f>+'49　感染症統計'!A22</f>
        <v>※2024年 第49週（12/2～12/8） 現在</v>
      </c>
      <c r="C16" s="102"/>
      <c r="D16" s="101" t="s">
        <v>17</v>
      </c>
      <c r="E16" s="102"/>
      <c r="F16" s="102"/>
      <c r="G16" s="102"/>
      <c r="H16" s="102"/>
      <c r="I16" s="60"/>
    </row>
    <row r="17" spans="1:16" ht="15" customHeight="1">
      <c r="A17" s="100" t="s">
        <v>18</v>
      </c>
      <c r="B17" s="599" t="str">
        <f>+'48　国内感染症情報'!B2</f>
        <v>2024年第48週（11月25日〜12月1日）</v>
      </c>
      <c r="C17" s="599"/>
      <c r="D17" s="599"/>
      <c r="E17" s="599"/>
      <c r="F17" s="599"/>
      <c r="G17" s="599"/>
      <c r="H17" s="102"/>
      <c r="I17" s="60"/>
    </row>
    <row r="18" spans="1:16" ht="15" customHeight="1">
      <c r="A18" s="100" t="s">
        <v>19</v>
      </c>
      <c r="B18" s="164" t="str">
        <f>+'49  衛生訓話'!A2</f>
        <v>今週のお題( 調理する加熱温度・時間をきめていますか)</v>
      </c>
      <c r="C18" s="102" t="s">
        <v>195</v>
      </c>
      <c r="D18" s="102"/>
      <c r="E18" s="102"/>
      <c r="F18" s="109"/>
      <c r="G18" s="102"/>
      <c r="H18" s="102"/>
      <c r="I18" s="60"/>
    </row>
    <row r="19" spans="1:16" ht="15" customHeight="1">
      <c r="A19" s="100" t="s">
        <v>20</v>
      </c>
      <c r="B19" s="164" t="s">
        <v>233</v>
      </c>
      <c r="C19" s="102"/>
      <c r="D19" s="102"/>
      <c r="E19" s="102"/>
      <c r="F19" s="102" t="s">
        <v>17</v>
      </c>
      <c r="G19" s="102"/>
      <c r="H19" s="102"/>
      <c r="I19" s="60"/>
      <c r="P19" t="s">
        <v>21</v>
      </c>
    </row>
    <row r="20" spans="1:16" ht="15" customHeight="1">
      <c r="A20" s="100" t="s">
        <v>17</v>
      </c>
      <c r="C20" s="102"/>
      <c r="D20" s="102"/>
      <c r="E20" s="102"/>
      <c r="F20" s="102"/>
      <c r="G20" s="102"/>
      <c r="H20" s="102"/>
      <c r="I20" s="60"/>
      <c r="L20" t="s">
        <v>15</v>
      </c>
    </row>
    <row r="21" spans="1:16">
      <c r="A21" s="89" t="s">
        <v>7</v>
      </c>
      <c r="B21" s="90"/>
      <c r="C21" s="90"/>
      <c r="D21" s="90"/>
      <c r="E21" s="90"/>
      <c r="F21" s="90"/>
      <c r="G21" s="90"/>
      <c r="H21" s="90"/>
      <c r="I21" s="60"/>
    </row>
    <row r="22" spans="1:16">
      <c r="A22" s="87" t="s">
        <v>17</v>
      </c>
      <c r="B22" s="88"/>
      <c r="C22" s="88"/>
      <c r="D22" s="88"/>
      <c r="E22" s="88"/>
      <c r="F22" s="88"/>
      <c r="G22" s="88"/>
      <c r="H22" s="88"/>
      <c r="I22" s="60"/>
    </row>
    <row r="23" spans="1:16">
      <c r="A23" s="61" t="s">
        <v>22</v>
      </c>
      <c r="I23" s="60"/>
    </row>
    <row r="24" spans="1:16">
      <c r="A24" s="60"/>
      <c r="I24" s="60"/>
    </row>
    <row r="25" spans="1:16">
      <c r="A25" s="60"/>
      <c r="I25" s="60"/>
    </row>
    <row r="26" spans="1:16">
      <c r="A26" s="60"/>
      <c r="I26" s="60"/>
    </row>
    <row r="27" spans="1:16">
      <c r="A27" s="60"/>
      <c r="I27" s="60"/>
    </row>
    <row r="28" spans="1:16">
      <c r="A28" s="60"/>
      <c r="I28" s="60"/>
    </row>
    <row r="29" spans="1:16">
      <c r="A29" s="60"/>
      <c r="I29" s="60"/>
    </row>
    <row r="30" spans="1:16">
      <c r="A30" s="60"/>
      <c r="H30" t="s">
        <v>23</v>
      </c>
      <c r="I30" s="60"/>
    </row>
    <row r="31" spans="1:16">
      <c r="A31" s="60"/>
      <c r="I31" s="60"/>
    </row>
    <row r="32" spans="1:16">
      <c r="A32" s="60"/>
      <c r="I32" s="60"/>
    </row>
    <row r="33" spans="1:9">
      <c r="A33" s="60"/>
      <c r="I33" s="60"/>
    </row>
    <row r="34" spans="1:9" ht="13.8" thickBot="1">
      <c r="A34" s="62"/>
      <c r="B34" s="63"/>
      <c r="C34" s="63"/>
      <c r="D34" s="63"/>
      <c r="E34" s="63"/>
      <c r="F34" s="63"/>
      <c r="G34" s="63"/>
      <c r="H34" s="63"/>
      <c r="I34" s="60"/>
    </row>
    <row r="35" spans="1:9" ht="13.8" thickTop="1"/>
    <row r="38" spans="1:9" ht="24.6">
      <c r="A38" s="70" t="s">
        <v>24</v>
      </c>
    </row>
    <row r="39" spans="1:9" ht="40.5" customHeight="1">
      <c r="A39" s="601" t="s">
        <v>25</v>
      </c>
      <c r="B39" s="601"/>
      <c r="C39" s="601"/>
      <c r="D39" s="601"/>
      <c r="E39" s="601"/>
      <c r="F39" s="601"/>
      <c r="G39" s="601"/>
    </row>
    <row r="40" spans="1:9" ht="30.75" customHeight="1">
      <c r="A40" s="593" t="s">
        <v>26</v>
      </c>
      <c r="B40" s="593"/>
      <c r="C40" s="593"/>
      <c r="D40" s="593"/>
      <c r="E40" s="593"/>
      <c r="F40" s="593"/>
      <c r="G40" s="593"/>
    </row>
    <row r="41" spans="1:9" ht="15">
      <c r="A41" s="71"/>
    </row>
    <row r="42" spans="1:9" ht="69.75" customHeight="1">
      <c r="A42" s="588" t="s">
        <v>27</v>
      </c>
      <c r="B42" s="588"/>
      <c r="C42" s="588"/>
      <c r="D42" s="588"/>
      <c r="E42" s="588"/>
      <c r="F42" s="588"/>
      <c r="G42" s="588"/>
    </row>
    <row r="43" spans="1:9" ht="35.25" customHeight="1">
      <c r="A43" s="593" t="s">
        <v>28</v>
      </c>
      <c r="B43" s="593"/>
      <c r="C43" s="593"/>
      <c r="D43" s="593"/>
      <c r="E43" s="593"/>
      <c r="F43" s="593"/>
      <c r="G43" s="593"/>
    </row>
    <row r="44" spans="1:9" ht="59.25" customHeight="1">
      <c r="A44" s="588" t="s">
        <v>29</v>
      </c>
      <c r="B44" s="588"/>
      <c r="C44" s="588"/>
      <c r="D44" s="588"/>
      <c r="E44" s="588"/>
      <c r="F44" s="588"/>
      <c r="G44" s="588"/>
    </row>
    <row r="45" spans="1:9" ht="15">
      <c r="A45" s="72"/>
    </row>
    <row r="46" spans="1:9" ht="27.75" customHeight="1">
      <c r="A46" s="590" t="s">
        <v>30</v>
      </c>
      <c r="B46" s="590"/>
      <c r="C46" s="590"/>
      <c r="D46" s="590"/>
      <c r="E46" s="590"/>
      <c r="F46" s="590"/>
      <c r="G46" s="590"/>
    </row>
    <row r="47" spans="1:9" ht="53.25" customHeight="1">
      <c r="A47" s="589" t="s">
        <v>31</v>
      </c>
      <c r="B47" s="588"/>
      <c r="C47" s="588"/>
      <c r="D47" s="588"/>
      <c r="E47" s="588"/>
      <c r="F47" s="588"/>
      <c r="G47" s="588"/>
    </row>
    <row r="48" spans="1:9" ht="15">
      <c r="A48" s="72"/>
    </row>
    <row r="49" spans="1:7" ht="32.25" customHeight="1">
      <c r="A49" s="590" t="s">
        <v>32</v>
      </c>
      <c r="B49" s="590"/>
      <c r="C49" s="590"/>
      <c r="D49" s="590"/>
      <c r="E49" s="590"/>
      <c r="F49" s="590"/>
      <c r="G49" s="590"/>
    </row>
    <row r="50" spans="1:7" ht="15">
      <c r="A50" s="71"/>
    </row>
    <row r="51" spans="1:7" ht="87" customHeight="1">
      <c r="A51" s="589" t="s">
        <v>33</v>
      </c>
      <c r="B51" s="588"/>
      <c r="C51" s="588"/>
      <c r="D51" s="588"/>
      <c r="E51" s="588"/>
      <c r="F51" s="588"/>
      <c r="G51" s="588"/>
    </row>
    <row r="52" spans="1:7" ht="15">
      <c r="A52" s="72"/>
    </row>
    <row r="53" spans="1:7" ht="32.25" customHeight="1">
      <c r="A53" s="590" t="s">
        <v>34</v>
      </c>
      <c r="B53" s="590"/>
      <c r="C53" s="590"/>
      <c r="D53" s="590"/>
      <c r="E53" s="590"/>
      <c r="F53" s="590"/>
      <c r="G53" s="590"/>
    </row>
    <row r="54" spans="1:7" ht="29.25" customHeight="1">
      <c r="A54" s="588" t="s">
        <v>35</v>
      </c>
      <c r="B54" s="588"/>
      <c r="C54" s="588"/>
      <c r="D54" s="588"/>
      <c r="E54" s="588"/>
      <c r="F54" s="588"/>
      <c r="G54" s="588"/>
    </row>
    <row r="55" spans="1:7" ht="15">
      <c r="A55" s="72"/>
    </row>
    <row r="56" spans="1:7" s="68" customFormat="1" ht="110.25" customHeight="1">
      <c r="A56" s="591" t="s">
        <v>36</v>
      </c>
      <c r="B56" s="592"/>
      <c r="C56" s="592"/>
      <c r="D56" s="592"/>
      <c r="E56" s="592"/>
      <c r="F56" s="592"/>
      <c r="G56" s="592"/>
    </row>
    <row r="57" spans="1:7" ht="34.5" customHeight="1">
      <c r="A57" s="593" t="s">
        <v>37</v>
      </c>
      <c r="B57" s="593"/>
      <c r="C57" s="593"/>
      <c r="D57" s="593"/>
      <c r="E57" s="593"/>
      <c r="F57" s="593"/>
      <c r="G57" s="593"/>
    </row>
    <row r="58" spans="1:7" ht="114" customHeight="1">
      <c r="A58" s="589" t="s">
        <v>38</v>
      </c>
      <c r="B58" s="588"/>
      <c r="C58" s="588"/>
      <c r="D58" s="588"/>
      <c r="E58" s="588"/>
      <c r="F58" s="588"/>
      <c r="G58" s="588"/>
    </row>
    <row r="59" spans="1:7" ht="109.5" customHeight="1">
      <c r="A59" s="588"/>
      <c r="B59" s="588"/>
      <c r="C59" s="588"/>
      <c r="D59" s="588"/>
      <c r="E59" s="588"/>
      <c r="F59" s="588"/>
      <c r="G59" s="588"/>
    </row>
    <row r="60" spans="1:7" ht="15">
      <c r="A60" s="72"/>
    </row>
    <row r="61" spans="1:7" s="69" customFormat="1" ht="57.75" customHeight="1">
      <c r="A61" s="588"/>
      <c r="B61" s="588"/>
      <c r="C61" s="588"/>
      <c r="D61" s="588"/>
      <c r="E61" s="588"/>
      <c r="F61" s="588"/>
      <c r="G61" s="588"/>
    </row>
  </sheetData>
  <mergeCells count="21">
    <mergeCell ref="A3:H3"/>
    <mergeCell ref="C15:H15"/>
    <mergeCell ref="B17:G17"/>
    <mergeCell ref="B12:G12"/>
    <mergeCell ref="A39:G39"/>
    <mergeCell ref="B13:G13"/>
    <mergeCell ref="A47:G47"/>
    <mergeCell ref="A46:G46"/>
    <mergeCell ref="A53:G53"/>
    <mergeCell ref="A40:G40"/>
    <mergeCell ref="A42:G42"/>
    <mergeCell ref="A44:G44"/>
    <mergeCell ref="A43:G43"/>
    <mergeCell ref="A59:G59"/>
    <mergeCell ref="A58:G58"/>
    <mergeCell ref="A61:G61"/>
    <mergeCell ref="A51:G51"/>
    <mergeCell ref="A49:G49"/>
    <mergeCell ref="A56:G56"/>
    <mergeCell ref="A54:G54"/>
    <mergeCell ref="A57:G57"/>
  </mergeCells>
  <phoneticPr fontId="31"/>
  <hyperlinks>
    <hyperlink ref="A39" r:id="rId1" display="https://pharma-sc.com/" xr:uid="{00000000-0004-0000-0000-000000000000}"/>
  </hyperlinks>
  <pageMargins left="0.75" right="0.75" top="1" bottom="1" header="0.51200000000000001" footer="0.51200000000000001"/>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59"/>
  <sheetViews>
    <sheetView view="pageBreakPreview" zoomScale="110" zoomScaleNormal="100" zoomScaleSheetLayoutView="110" workbookViewId="0">
      <selection activeCell="E49" sqref="E49"/>
    </sheetView>
  </sheetViews>
  <sheetFormatPr defaultColWidth="9" defaultRowHeight="13.2"/>
  <cols>
    <col min="1" max="1" width="21.33203125" style="27" customWidth="1"/>
    <col min="2" max="2" width="19.88671875" style="27" customWidth="1"/>
    <col min="3" max="3" width="91.6640625" style="155" customWidth="1"/>
    <col min="4" max="4" width="14.44140625" style="28" customWidth="1"/>
    <col min="5" max="5" width="13.6640625" style="28" customWidth="1"/>
    <col min="6" max="6" width="13.88671875" style="1" customWidth="1"/>
    <col min="7" max="7" width="58.6640625" style="1" customWidth="1"/>
    <col min="8" max="10" width="9" style="1"/>
    <col min="11" max="11" width="14.109375" style="1" customWidth="1"/>
    <col min="12" max="16384" width="9" style="1"/>
  </cols>
  <sheetData>
    <row r="1" spans="1:5" ht="44.25" customHeight="1">
      <c r="A1" s="402" t="s">
        <v>237</v>
      </c>
      <c r="B1" s="411" t="s">
        <v>187</v>
      </c>
      <c r="C1" s="403" t="s">
        <v>428</v>
      </c>
      <c r="D1" s="404" t="s">
        <v>178</v>
      </c>
      <c r="E1" s="405" t="s">
        <v>179</v>
      </c>
    </row>
    <row r="2" spans="1:5" ht="23.4" customHeight="1">
      <c r="A2" s="827" t="s">
        <v>256</v>
      </c>
      <c r="B2" s="828" t="s">
        <v>257</v>
      </c>
      <c r="C2" s="814" t="s">
        <v>312</v>
      </c>
      <c r="D2" s="815">
        <v>45639</v>
      </c>
      <c r="E2" s="816">
        <v>45639</v>
      </c>
    </row>
    <row r="3" spans="1:5" ht="23.4" customHeight="1">
      <c r="A3" s="575" t="s">
        <v>258</v>
      </c>
      <c r="B3" s="576" t="s">
        <v>259</v>
      </c>
      <c r="C3" s="577" t="s">
        <v>313</v>
      </c>
      <c r="D3" s="578">
        <v>45639</v>
      </c>
      <c r="E3" s="579">
        <v>45639</v>
      </c>
    </row>
    <row r="4" spans="1:5" ht="23.4" customHeight="1">
      <c r="A4" s="575" t="s">
        <v>258</v>
      </c>
      <c r="B4" s="576" t="s">
        <v>260</v>
      </c>
      <c r="C4" s="577" t="s">
        <v>314</v>
      </c>
      <c r="D4" s="578">
        <v>45639</v>
      </c>
      <c r="E4" s="579">
        <v>45639</v>
      </c>
    </row>
    <row r="5" spans="1:5" ht="23.4" customHeight="1">
      <c r="A5" s="575" t="s">
        <v>258</v>
      </c>
      <c r="B5" s="576" t="s">
        <v>261</v>
      </c>
      <c r="C5" s="577" t="s">
        <v>315</v>
      </c>
      <c r="D5" s="578">
        <v>45639</v>
      </c>
      <c r="E5" s="579">
        <v>45639</v>
      </c>
    </row>
    <row r="6" spans="1:5" ht="23.4" customHeight="1">
      <c r="A6" s="575" t="s">
        <v>258</v>
      </c>
      <c r="B6" s="576" t="s">
        <v>262</v>
      </c>
      <c r="C6" s="577" t="s">
        <v>316</v>
      </c>
      <c r="D6" s="578">
        <v>45639</v>
      </c>
      <c r="E6" s="579">
        <v>45639</v>
      </c>
    </row>
    <row r="7" spans="1:5" ht="23.4" customHeight="1">
      <c r="A7" s="825" t="s">
        <v>256</v>
      </c>
      <c r="B7" s="826" t="s">
        <v>263</v>
      </c>
      <c r="C7" s="817" t="s">
        <v>317</v>
      </c>
      <c r="D7" s="818">
        <v>45639</v>
      </c>
      <c r="E7" s="819">
        <v>45639</v>
      </c>
    </row>
    <row r="8" spans="1:5" ht="23.4" customHeight="1">
      <c r="A8" s="498" t="s">
        <v>258</v>
      </c>
      <c r="B8" s="499" t="s">
        <v>264</v>
      </c>
      <c r="C8" s="500" t="s">
        <v>318</v>
      </c>
      <c r="D8" s="501">
        <v>45639</v>
      </c>
      <c r="E8" s="502">
        <v>45639</v>
      </c>
    </row>
    <row r="9" spans="1:5" ht="23.4" customHeight="1">
      <c r="A9" s="569" t="s">
        <v>258</v>
      </c>
      <c r="B9" s="570" t="s">
        <v>261</v>
      </c>
      <c r="C9" s="571" t="s">
        <v>319</v>
      </c>
      <c r="D9" s="572">
        <v>45639</v>
      </c>
      <c r="E9" s="573">
        <v>45639</v>
      </c>
    </row>
    <row r="10" spans="1:5" ht="23.4" customHeight="1">
      <c r="A10" s="498" t="s">
        <v>258</v>
      </c>
      <c r="B10" s="499" t="s">
        <v>265</v>
      </c>
      <c r="C10" s="500" t="s">
        <v>320</v>
      </c>
      <c r="D10" s="501">
        <v>45638</v>
      </c>
      <c r="E10" s="502">
        <v>45639</v>
      </c>
    </row>
    <row r="11" spans="1:5" ht="23.4" customHeight="1">
      <c r="A11" s="575" t="s">
        <v>258</v>
      </c>
      <c r="B11" s="576" t="s">
        <v>266</v>
      </c>
      <c r="C11" s="577" t="s">
        <v>321</v>
      </c>
      <c r="D11" s="578">
        <v>45638</v>
      </c>
      <c r="E11" s="579">
        <v>45639</v>
      </c>
    </row>
    <row r="12" spans="1:5" ht="23.4" customHeight="1">
      <c r="A12" s="829" t="s">
        <v>258</v>
      </c>
      <c r="B12" s="830" t="s">
        <v>267</v>
      </c>
      <c r="C12" s="820" t="s">
        <v>322</v>
      </c>
      <c r="D12" s="821">
        <v>45638</v>
      </c>
      <c r="E12" s="822">
        <v>45639</v>
      </c>
    </row>
    <row r="13" spans="1:5" ht="23.4" customHeight="1">
      <c r="A13" s="575" t="s">
        <v>258</v>
      </c>
      <c r="B13" s="576" t="s">
        <v>268</v>
      </c>
      <c r="C13" s="577" t="s">
        <v>323</v>
      </c>
      <c r="D13" s="578">
        <v>45638</v>
      </c>
      <c r="E13" s="579">
        <v>45638</v>
      </c>
    </row>
    <row r="14" spans="1:5" ht="23.4" customHeight="1">
      <c r="A14" s="575" t="s">
        <v>269</v>
      </c>
      <c r="B14" s="576" t="s">
        <v>270</v>
      </c>
      <c r="C14" s="577" t="s">
        <v>324</v>
      </c>
      <c r="D14" s="578">
        <v>45638</v>
      </c>
      <c r="E14" s="579">
        <v>45638</v>
      </c>
    </row>
    <row r="15" spans="1:5" ht="23.4" customHeight="1">
      <c r="A15" s="829" t="s">
        <v>258</v>
      </c>
      <c r="B15" s="830" t="s">
        <v>271</v>
      </c>
      <c r="C15" s="820" t="s">
        <v>325</v>
      </c>
      <c r="D15" s="821">
        <v>45637</v>
      </c>
      <c r="E15" s="822">
        <v>45638</v>
      </c>
    </row>
    <row r="16" spans="1:5" ht="23.4" customHeight="1">
      <c r="A16" s="569" t="s">
        <v>269</v>
      </c>
      <c r="B16" s="570" t="s">
        <v>272</v>
      </c>
      <c r="C16" s="571" t="s">
        <v>326</v>
      </c>
      <c r="D16" s="572">
        <v>45637</v>
      </c>
      <c r="E16" s="573">
        <v>45638</v>
      </c>
    </row>
    <row r="17" spans="1:5" ht="23.4" customHeight="1">
      <c r="A17" s="575" t="s">
        <v>258</v>
      </c>
      <c r="B17" s="576" t="s">
        <v>273</v>
      </c>
      <c r="C17" s="577" t="s">
        <v>327</v>
      </c>
      <c r="D17" s="578">
        <v>45637</v>
      </c>
      <c r="E17" s="579">
        <v>45638</v>
      </c>
    </row>
    <row r="18" spans="1:5" ht="23.4" customHeight="1">
      <c r="A18" s="569" t="s">
        <v>258</v>
      </c>
      <c r="B18" s="570" t="s">
        <v>274</v>
      </c>
      <c r="C18" s="571" t="s">
        <v>328</v>
      </c>
      <c r="D18" s="572">
        <v>45637</v>
      </c>
      <c r="E18" s="573">
        <v>45638</v>
      </c>
    </row>
    <row r="19" spans="1:5" ht="23.4" customHeight="1">
      <c r="A19" s="569" t="s">
        <v>269</v>
      </c>
      <c r="B19" s="570" t="s">
        <v>275</v>
      </c>
      <c r="C19" s="571" t="s">
        <v>329</v>
      </c>
      <c r="D19" s="572">
        <v>45637</v>
      </c>
      <c r="E19" s="573">
        <v>45638</v>
      </c>
    </row>
    <row r="20" spans="1:5" ht="23.4" customHeight="1">
      <c r="A20" s="569" t="s">
        <v>258</v>
      </c>
      <c r="B20" s="570" t="s">
        <v>276</v>
      </c>
      <c r="C20" s="571" t="s">
        <v>330</v>
      </c>
      <c r="D20" s="572">
        <v>45637</v>
      </c>
      <c r="E20" s="573">
        <v>45638</v>
      </c>
    </row>
    <row r="21" spans="1:5" ht="23.4" customHeight="1">
      <c r="A21" s="575" t="s">
        <v>258</v>
      </c>
      <c r="B21" s="576" t="s">
        <v>277</v>
      </c>
      <c r="C21" s="577" t="s">
        <v>331</v>
      </c>
      <c r="D21" s="578">
        <v>45637</v>
      </c>
      <c r="E21" s="579">
        <v>45638</v>
      </c>
    </row>
    <row r="22" spans="1:5" ht="23.4" customHeight="1">
      <c r="A22" s="569" t="s">
        <v>258</v>
      </c>
      <c r="B22" s="570" t="s">
        <v>278</v>
      </c>
      <c r="C22" s="571" t="s">
        <v>332</v>
      </c>
      <c r="D22" s="572">
        <v>45637</v>
      </c>
      <c r="E22" s="573">
        <v>45638</v>
      </c>
    </row>
    <row r="23" spans="1:5" ht="23.4" customHeight="1">
      <c r="A23" s="575" t="s">
        <v>258</v>
      </c>
      <c r="B23" s="576" t="s">
        <v>268</v>
      </c>
      <c r="C23" s="577" t="s">
        <v>333</v>
      </c>
      <c r="D23" s="578">
        <v>45636</v>
      </c>
      <c r="E23" s="579">
        <v>45637</v>
      </c>
    </row>
    <row r="24" spans="1:5" ht="23.4" customHeight="1">
      <c r="A24" s="569" t="s">
        <v>279</v>
      </c>
      <c r="B24" s="570" t="s">
        <v>280</v>
      </c>
      <c r="C24" s="571" t="s">
        <v>334</v>
      </c>
      <c r="D24" s="572">
        <v>45636</v>
      </c>
      <c r="E24" s="573">
        <v>45637</v>
      </c>
    </row>
    <row r="25" spans="1:5" ht="23.4" customHeight="1">
      <c r="A25" s="575" t="s">
        <v>258</v>
      </c>
      <c r="B25" s="576" t="s">
        <v>281</v>
      </c>
      <c r="C25" s="577" t="s">
        <v>282</v>
      </c>
      <c r="D25" s="578">
        <v>45636</v>
      </c>
      <c r="E25" s="579">
        <v>45636</v>
      </c>
    </row>
    <row r="26" spans="1:5" ht="23.4" customHeight="1">
      <c r="A26" s="569" t="s">
        <v>269</v>
      </c>
      <c r="B26" s="570" t="s">
        <v>283</v>
      </c>
      <c r="C26" s="571" t="s">
        <v>284</v>
      </c>
      <c r="D26" s="572">
        <v>45636</v>
      </c>
      <c r="E26" s="573">
        <v>45636</v>
      </c>
    </row>
    <row r="27" spans="1:5" ht="23.4" customHeight="1">
      <c r="A27" s="575" t="s">
        <v>258</v>
      </c>
      <c r="B27" s="576" t="s">
        <v>285</v>
      </c>
      <c r="C27" s="577" t="s">
        <v>286</v>
      </c>
      <c r="D27" s="578">
        <v>45635</v>
      </c>
      <c r="E27" s="579">
        <v>45636</v>
      </c>
    </row>
    <row r="28" spans="1:5" ht="23.4" customHeight="1">
      <c r="A28" s="825" t="s">
        <v>258</v>
      </c>
      <c r="B28" s="826" t="s">
        <v>287</v>
      </c>
      <c r="C28" s="817" t="s">
        <v>288</v>
      </c>
      <c r="D28" s="818">
        <v>45635</v>
      </c>
      <c r="E28" s="819">
        <v>45636</v>
      </c>
    </row>
    <row r="29" spans="1:5" ht="23.4" customHeight="1">
      <c r="A29" s="575" t="s">
        <v>258</v>
      </c>
      <c r="B29" s="576" t="s">
        <v>289</v>
      </c>
      <c r="C29" s="577" t="s">
        <v>290</v>
      </c>
      <c r="D29" s="578">
        <v>45635</v>
      </c>
      <c r="E29" s="579">
        <v>45636</v>
      </c>
    </row>
    <row r="30" spans="1:5" ht="23.4" customHeight="1">
      <c r="A30" s="575" t="s">
        <v>258</v>
      </c>
      <c r="B30" s="576" t="s">
        <v>264</v>
      </c>
      <c r="C30" s="577" t="s">
        <v>291</v>
      </c>
      <c r="D30" s="578">
        <v>45635</v>
      </c>
      <c r="E30" s="579">
        <v>45636</v>
      </c>
    </row>
    <row r="31" spans="1:5" ht="23.4" customHeight="1">
      <c r="A31" s="569" t="s">
        <v>258</v>
      </c>
      <c r="B31" s="570" t="s">
        <v>292</v>
      </c>
      <c r="C31" s="571" t="s">
        <v>293</v>
      </c>
      <c r="D31" s="572">
        <v>45635</v>
      </c>
      <c r="E31" s="573">
        <v>45636</v>
      </c>
    </row>
    <row r="32" spans="1:5" ht="23.4" customHeight="1">
      <c r="A32" s="827" t="s">
        <v>258</v>
      </c>
      <c r="B32" s="828" t="s">
        <v>294</v>
      </c>
      <c r="C32" s="814" t="s">
        <v>295</v>
      </c>
      <c r="D32" s="815">
        <v>45635</v>
      </c>
      <c r="E32" s="816">
        <v>45636</v>
      </c>
    </row>
    <row r="33" spans="1:11" ht="23.4" customHeight="1">
      <c r="A33" s="829" t="s">
        <v>256</v>
      </c>
      <c r="B33" s="830" t="s">
        <v>296</v>
      </c>
      <c r="C33" s="820" t="s">
        <v>297</v>
      </c>
      <c r="D33" s="821">
        <v>45635</v>
      </c>
      <c r="E33" s="822">
        <v>45636</v>
      </c>
    </row>
    <row r="34" spans="1:11" ht="23.4" customHeight="1">
      <c r="A34" s="575" t="s">
        <v>258</v>
      </c>
      <c r="B34" s="576" t="s">
        <v>298</v>
      </c>
      <c r="C34" s="577" t="s">
        <v>299</v>
      </c>
      <c r="D34" s="578">
        <v>45633</v>
      </c>
      <c r="E34" s="579">
        <v>45635</v>
      </c>
    </row>
    <row r="35" spans="1:11" ht="23.4" customHeight="1">
      <c r="A35" s="575" t="s">
        <v>258</v>
      </c>
      <c r="B35" s="576" t="s">
        <v>300</v>
      </c>
      <c r="C35" s="577" t="s">
        <v>301</v>
      </c>
      <c r="D35" s="578">
        <v>45632</v>
      </c>
      <c r="E35" s="579">
        <v>45635</v>
      </c>
    </row>
    <row r="36" spans="1:11" ht="23.4" customHeight="1">
      <c r="A36" s="575" t="s">
        <v>258</v>
      </c>
      <c r="B36" s="576" t="s">
        <v>302</v>
      </c>
      <c r="C36" s="577" t="s">
        <v>303</v>
      </c>
      <c r="D36" s="578">
        <v>45632</v>
      </c>
      <c r="E36" s="580">
        <v>45635</v>
      </c>
    </row>
    <row r="37" spans="1:11" ht="23.4" customHeight="1">
      <c r="A37" s="569" t="s">
        <v>269</v>
      </c>
      <c r="B37" s="570" t="s">
        <v>304</v>
      </c>
      <c r="C37" s="571" t="s">
        <v>305</v>
      </c>
      <c r="D37" s="572">
        <v>45632</v>
      </c>
      <c r="E37" s="574">
        <v>45635</v>
      </c>
    </row>
    <row r="38" spans="1:11" ht="23.4" customHeight="1">
      <c r="A38" s="569" t="s">
        <v>258</v>
      </c>
      <c r="B38" s="570" t="s">
        <v>306</v>
      </c>
      <c r="C38" s="571" t="s">
        <v>307</v>
      </c>
      <c r="D38" s="572">
        <v>45632</v>
      </c>
      <c r="E38" s="574">
        <v>45635</v>
      </c>
    </row>
    <row r="39" spans="1:11" ht="23.4" customHeight="1">
      <c r="A39" s="569" t="s">
        <v>258</v>
      </c>
      <c r="B39" s="570" t="s">
        <v>308</v>
      </c>
      <c r="C39" s="571" t="s">
        <v>309</v>
      </c>
      <c r="D39" s="572">
        <v>45632</v>
      </c>
      <c r="E39" s="574">
        <v>45635</v>
      </c>
    </row>
    <row r="40" spans="1:11" ht="23.4" customHeight="1">
      <c r="A40" s="569" t="s">
        <v>258</v>
      </c>
      <c r="B40" s="570" t="s">
        <v>310</v>
      </c>
      <c r="C40" s="571" t="s">
        <v>311</v>
      </c>
      <c r="D40" s="572">
        <v>45632</v>
      </c>
      <c r="E40" s="574">
        <v>45635</v>
      </c>
    </row>
    <row r="41" spans="1:11" ht="23.4" customHeight="1">
      <c r="A41" s="498"/>
      <c r="B41" s="499"/>
      <c r="C41" s="500"/>
      <c r="D41" s="501"/>
      <c r="E41" s="528"/>
    </row>
    <row r="42" spans="1:11" s="64" customFormat="1" ht="24" hidden="1" customHeight="1">
      <c r="A42" s="268"/>
      <c r="B42" s="268"/>
      <c r="C42" s="64" t="s">
        <v>180</v>
      </c>
      <c r="D42" s="413" t="s">
        <v>185</v>
      </c>
      <c r="E42" s="413" t="s">
        <v>186</v>
      </c>
    </row>
    <row r="43" spans="1:11" ht="20.25" customHeight="1">
      <c r="A43" s="24"/>
      <c r="B43" s="25"/>
      <c r="C43" s="406" t="s">
        <v>231</v>
      </c>
      <c r="D43" s="412"/>
      <c r="E43" s="412"/>
      <c r="J43" s="76"/>
      <c r="K43" s="76"/>
    </row>
    <row r="44" spans="1:11" ht="20.25" customHeight="1">
      <c r="A44" s="262" t="s">
        <v>181</v>
      </c>
      <c r="B44" s="263">
        <v>26</v>
      </c>
      <c r="C44" s="153"/>
      <c r="D44" s="26"/>
      <c r="E44" s="26"/>
      <c r="J44" s="76"/>
      <c r="K44" s="76"/>
    </row>
    <row r="45" spans="1:11" ht="20.25" customHeight="1">
      <c r="A45" s="178"/>
      <c r="B45" s="260"/>
      <c r="C45" s="153"/>
      <c r="D45" s="26"/>
      <c r="E45" s="26"/>
      <c r="J45" s="76"/>
      <c r="K45" s="76"/>
    </row>
    <row r="46" spans="1:11" ht="20.25" customHeight="1">
      <c r="A46" s="1"/>
      <c r="B46" s="1"/>
      <c r="C46" s="261"/>
      <c r="D46" s="179"/>
      <c r="E46" s="179"/>
      <c r="J46" s="76"/>
      <c r="K46" s="76"/>
    </row>
    <row r="47" spans="1:11">
      <c r="B47" s="154"/>
      <c r="C47" s="267"/>
      <c r="D47" s="180"/>
      <c r="E47" s="180"/>
    </row>
    <row r="48" spans="1:11" ht="13.2" customHeight="1">
      <c r="D48" s="181"/>
      <c r="E48" s="181"/>
    </row>
    <row r="49" spans="1:3">
      <c r="A49" s="154" t="s">
        <v>182</v>
      </c>
    </row>
    <row r="50" spans="1:3">
      <c r="A50" s="770" t="s">
        <v>183</v>
      </c>
      <c r="B50" s="770"/>
      <c r="C50" s="770"/>
    </row>
    <row r="53" spans="1:3" s="1" customFormat="1"/>
    <row r="54" spans="1:3" s="1" customFormat="1"/>
    <row r="55" spans="1:3" s="1" customFormat="1"/>
    <row r="56" spans="1:3" s="1" customFormat="1"/>
    <row r="57" spans="1:3" s="1" customFormat="1"/>
    <row r="58" spans="1:3" s="1" customFormat="1"/>
    <row r="59" spans="1:3" s="1" customFormat="1"/>
  </sheetData>
  <autoFilter ref="A1:E41" xr:uid="{00000000-0001-0000-0800-000000000000}"/>
  <mergeCells count="1">
    <mergeCell ref="A50:C50"/>
  </mergeCells>
  <phoneticPr fontId="28"/>
  <printOptions horizontalCentered="1" verticalCentered="1"/>
  <pageMargins left="0.64" right="0.39" top="0.98425196850393704" bottom="0.7" header="0.51181102362204722" footer="0.51181102362204722"/>
  <pageSetup paperSize="9" scale="28" orientation="landscape" horizontalDpi="300" verticalDpi="300" r:id="rId1"/>
  <headerFooter alignWithMargins="0"/>
  <colBreaks count="1" manualBreakCount="1">
    <brk id="5" max="29"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4D6C7-DC80-49A8-9AE8-9E8D47E71E83}">
  <sheetPr codeName="Sheet12">
    <tabColor theme="1"/>
  </sheetPr>
  <dimension ref="A1:C45"/>
  <sheetViews>
    <sheetView view="pageBreakPreview" zoomScale="72" zoomScaleNormal="75" zoomScaleSheetLayoutView="72" workbookViewId="0">
      <selection activeCell="D19" sqref="D19"/>
    </sheetView>
  </sheetViews>
  <sheetFormatPr defaultColWidth="9" defaultRowHeight="19.2"/>
  <cols>
    <col min="1" max="1" width="236.44140625" style="3" customWidth="1"/>
    <col min="2" max="2" width="33.109375" style="2" hidden="1" customWidth="1"/>
    <col min="3" max="3" width="26.88671875" style="161" customWidth="1"/>
    <col min="4" max="16384" width="9" style="1"/>
  </cols>
  <sheetData>
    <row r="1" spans="1:3" s="27" customFormat="1" ht="46.2" customHeight="1" thickBot="1">
      <c r="A1" s="443" t="s">
        <v>238</v>
      </c>
      <c r="B1" s="407" t="s">
        <v>120</v>
      </c>
      <c r="C1" s="533" t="s">
        <v>122</v>
      </c>
    </row>
    <row r="2" spans="1:3" ht="46.95" customHeight="1">
      <c r="A2" s="176" t="s">
        <v>429</v>
      </c>
      <c r="B2" s="416"/>
      <c r="C2" s="771">
        <v>45639</v>
      </c>
    </row>
    <row r="3" spans="1:3" ht="409.2" customHeight="1">
      <c r="A3" s="823" t="s">
        <v>430</v>
      </c>
      <c r="B3" s="417"/>
      <c r="C3" s="772"/>
    </row>
    <row r="4" spans="1:3" ht="173.4" customHeight="1">
      <c r="A4" s="824"/>
      <c r="B4" s="419"/>
      <c r="C4" s="587">
        <v>45641</v>
      </c>
    </row>
    <row r="5" spans="1:3" ht="34.950000000000003" customHeight="1" thickBot="1">
      <c r="A5" s="408" t="s">
        <v>431</v>
      </c>
      <c r="B5" s="1"/>
      <c r="C5" s="532"/>
    </row>
    <row r="6" spans="1:3" ht="45.6" customHeight="1">
      <c r="A6" s="229" t="s">
        <v>432</v>
      </c>
      <c r="B6" s="416"/>
      <c r="C6" s="771">
        <v>45639</v>
      </c>
    </row>
    <row r="7" spans="1:3" ht="172.8" customHeight="1">
      <c r="A7" s="549" t="s">
        <v>433</v>
      </c>
      <c r="B7" s="417"/>
      <c r="C7" s="772"/>
    </row>
    <row r="8" spans="1:3" ht="34.950000000000003" customHeight="1" thickBot="1">
      <c r="A8" s="542" t="s">
        <v>434</v>
      </c>
      <c r="B8" s="543"/>
      <c r="C8" s="544"/>
    </row>
    <row r="9" spans="1:3" ht="49.2" hidden="1" customHeight="1">
      <c r="A9" s="229"/>
      <c r="B9" s="416"/>
      <c r="C9" s="773"/>
    </row>
    <row r="10" spans="1:3" ht="139.19999999999999" hidden="1" customHeight="1">
      <c r="A10" s="548"/>
      <c r="B10" s="417"/>
      <c r="C10" s="772"/>
    </row>
    <row r="11" spans="1:3" ht="39" hidden="1" customHeight="1" thickBot="1">
      <c r="A11" s="545"/>
      <c r="B11" s="1"/>
      <c r="C11" s="534"/>
    </row>
    <row r="12" spans="1:3" ht="51" hidden="1" customHeight="1">
      <c r="A12" s="435"/>
      <c r="B12" s="418"/>
      <c r="C12" s="771"/>
    </row>
    <row r="13" spans="1:3" ht="87" hidden="1" customHeight="1">
      <c r="A13" s="547"/>
      <c r="B13" s="419"/>
      <c r="C13" s="773"/>
    </row>
    <row r="14" spans="1:3" ht="43.2" hidden="1" customHeight="1" thickBot="1">
      <c r="A14" s="423"/>
      <c r="B14" s="424"/>
      <c r="C14" s="535"/>
    </row>
    <row r="15" spans="1:3" s="193" customFormat="1" ht="49.8" customHeight="1">
      <c r="A15" s="497" t="s">
        <v>435</v>
      </c>
      <c r="B15" s="422"/>
      <c r="C15" s="773">
        <v>45636</v>
      </c>
    </row>
    <row r="16" spans="1:3" ht="69.599999999999994" customHeight="1" thickBot="1">
      <c r="A16" s="546" t="s">
        <v>436</v>
      </c>
      <c r="B16" s="409"/>
      <c r="C16" s="772"/>
    </row>
    <row r="17" spans="1:3" s="195" customFormat="1" ht="41.4" customHeight="1" thickBot="1">
      <c r="A17" s="194" t="s">
        <v>437</v>
      </c>
      <c r="B17" s="273"/>
      <c r="C17" s="534"/>
    </row>
    <row r="18" spans="1:3" ht="49.2" customHeight="1">
      <c r="A18" s="229" t="s">
        <v>438</v>
      </c>
      <c r="B18" s="416"/>
      <c r="C18" s="773">
        <v>45635</v>
      </c>
    </row>
    <row r="19" spans="1:3" ht="342" customHeight="1">
      <c r="A19" s="548" t="s">
        <v>439</v>
      </c>
      <c r="B19" s="417"/>
      <c r="C19" s="772"/>
    </row>
    <row r="20" spans="1:3" ht="39" customHeight="1" thickBot="1">
      <c r="A20" s="545" t="s">
        <v>442</v>
      </c>
      <c r="B20" s="1"/>
      <c r="C20" s="534"/>
    </row>
    <row r="21" spans="1:3" ht="56.4" customHeight="1">
      <c r="A21" s="229" t="s">
        <v>440</v>
      </c>
      <c r="B21" s="1"/>
      <c r="C21" s="536"/>
    </row>
    <row r="22" spans="1:3" ht="334.2" customHeight="1" thickBot="1">
      <c r="A22" s="410" t="s">
        <v>441</v>
      </c>
      <c r="B22" s="1"/>
      <c r="C22" s="773">
        <v>45635</v>
      </c>
    </row>
    <row r="23" spans="1:3" ht="35.4" customHeight="1">
      <c r="A23" s="427"/>
      <c r="B23" s="1"/>
      <c r="C23" s="772"/>
    </row>
    <row r="24" spans="1:3" ht="51.6" hidden="1" customHeight="1">
      <c r="A24" s="244"/>
      <c r="B24" s="1"/>
      <c r="C24" s="536"/>
    </row>
    <row r="25" spans="1:3" ht="296.39999999999998" hidden="1" customHeight="1" thickBot="1">
      <c r="A25" s="430"/>
      <c r="B25" s="1"/>
      <c r="C25" s="773"/>
    </row>
    <row r="26" spans="1:3" ht="33" hidden="1" customHeight="1" thickBot="1">
      <c r="A26" s="431"/>
      <c r="B26" s="432"/>
      <c r="C26" s="774"/>
    </row>
    <row r="27" spans="1:3" ht="36.75" customHeight="1">
      <c r="A27" s="1" t="s">
        <v>184</v>
      </c>
    </row>
    <row r="28" spans="1:3" ht="36.75" customHeight="1"/>
    <row r="29" spans="1:3" ht="25.5" customHeight="1"/>
    <row r="30" spans="1:3" ht="32.25" customHeight="1"/>
    <row r="31" spans="1:3" ht="30.75" customHeight="1"/>
    <row r="32" spans="1:3" ht="42.75" customHeight="1"/>
    <row r="33" spans="1:1" ht="43.5" customHeight="1"/>
    <row r="34" spans="1:1" ht="27.75" customHeight="1"/>
    <row r="35" spans="1:1" ht="30.75" customHeight="1">
      <c r="A35" s="248"/>
    </row>
    <row r="36" spans="1:1" ht="29.25" customHeight="1"/>
    <row r="37" spans="1:1" ht="27" customHeight="1"/>
    <row r="38" spans="1:1" ht="27" customHeight="1"/>
    <row r="39" spans="1:1" ht="27" customHeight="1"/>
    <row r="40" spans="1:1" ht="27" customHeight="1"/>
    <row r="41" spans="1:1" ht="27" customHeight="1"/>
    <row r="42" spans="1:1" ht="27" customHeight="1"/>
    <row r="43" spans="1:1" ht="27" customHeight="1"/>
    <row r="44" spans="1:1" ht="27" customHeight="1"/>
    <row r="45" spans="1:1" ht="27" customHeight="1"/>
  </sheetData>
  <mergeCells count="9">
    <mergeCell ref="A3:A4"/>
    <mergeCell ref="C2:C3"/>
    <mergeCell ref="C15:C16"/>
    <mergeCell ref="C25:C26"/>
    <mergeCell ref="C22:C23"/>
    <mergeCell ref="C6:C7"/>
    <mergeCell ref="C9:C10"/>
    <mergeCell ref="C12:C13"/>
    <mergeCell ref="C18:C19"/>
  </mergeCells>
  <phoneticPr fontId="83"/>
  <hyperlinks>
    <hyperlink ref="A5" r:id="rId1" xr:uid="{67BFAA54-2332-44F1-A5F8-386B6398C840}"/>
    <hyperlink ref="A8" r:id="rId2" xr:uid="{451ECC7D-F8E5-4266-94BC-29955DA0F0B5}"/>
    <hyperlink ref="A17" r:id="rId3" xr:uid="{8B80A30C-3A81-4F58-A3F1-E9D3730DDD2C}"/>
    <hyperlink ref="A20" r:id="rId4" xr:uid="{16307E8E-B524-468E-BA10-D5B043197009}"/>
  </hyperlinks>
  <pageMargins left="0" right="0" top="0.19685039370078741" bottom="0.39370078740157483" header="0" footer="0.19685039370078741"/>
  <pageSetup paperSize="9" scale="39" orientation="portrait" r:id="rId5"/>
  <headerFooter alignWithMargins="0"/>
  <rowBreaks count="1" manualBreakCount="1">
    <brk id="23" max="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17"/>
  <sheetViews>
    <sheetView view="pageBreakPreview" zoomScale="90" zoomScaleNormal="100" zoomScaleSheetLayoutView="90" workbookViewId="0">
      <selection activeCell="I23" sqref="I23"/>
    </sheetView>
  </sheetViews>
  <sheetFormatPr defaultColWidth="9" defaultRowHeight="36" customHeight="1"/>
  <cols>
    <col min="1" max="13" width="9" style="1"/>
    <col min="14" max="14" width="111.88671875" style="1" customWidth="1"/>
    <col min="15" max="15" width="26.88671875" style="4" customWidth="1"/>
    <col min="16" max="16384" width="9" style="1"/>
  </cols>
  <sheetData>
    <row r="1" spans="1:16" ht="46.2" customHeight="1" thickBot="1">
      <c r="A1" s="775" t="s">
        <v>239</v>
      </c>
      <c r="B1" s="776"/>
      <c r="C1" s="776"/>
      <c r="D1" s="776"/>
      <c r="E1" s="776"/>
      <c r="F1" s="776"/>
      <c r="G1" s="776"/>
      <c r="H1" s="776"/>
      <c r="I1" s="776"/>
      <c r="J1" s="776"/>
      <c r="K1" s="776"/>
      <c r="L1" s="776"/>
      <c r="M1" s="776"/>
      <c r="N1" s="777"/>
    </row>
    <row r="2" spans="1:16" ht="40.200000000000003" customHeight="1">
      <c r="A2" s="778" t="s">
        <v>443</v>
      </c>
      <c r="B2" s="779"/>
      <c r="C2" s="779"/>
      <c r="D2" s="779"/>
      <c r="E2" s="779"/>
      <c r="F2" s="779"/>
      <c r="G2" s="779"/>
      <c r="H2" s="779"/>
      <c r="I2" s="779"/>
      <c r="J2" s="779"/>
      <c r="K2" s="779"/>
      <c r="L2" s="779"/>
      <c r="M2" s="779"/>
      <c r="N2" s="780"/>
    </row>
    <row r="3" spans="1:16" ht="317.39999999999998" customHeight="1" thickBot="1">
      <c r="A3" s="787" t="s">
        <v>444</v>
      </c>
      <c r="B3" s="788"/>
      <c r="C3" s="788"/>
      <c r="D3" s="788"/>
      <c r="E3" s="788"/>
      <c r="F3" s="788"/>
      <c r="G3" s="788"/>
      <c r="H3" s="788"/>
      <c r="I3" s="788"/>
      <c r="J3" s="788"/>
      <c r="K3" s="788"/>
      <c r="L3" s="788"/>
      <c r="M3" s="788"/>
      <c r="N3" s="789"/>
      <c r="P3" s="172"/>
    </row>
    <row r="4" spans="1:16" ht="45.6" customHeight="1" thickBot="1">
      <c r="A4" s="800" t="s">
        <v>445</v>
      </c>
      <c r="B4" s="801"/>
      <c r="C4" s="801"/>
      <c r="D4" s="801"/>
      <c r="E4" s="801"/>
      <c r="F4" s="801"/>
      <c r="G4" s="801"/>
      <c r="H4" s="801"/>
      <c r="I4" s="801"/>
      <c r="J4" s="801"/>
      <c r="K4" s="801"/>
      <c r="L4" s="801"/>
      <c r="M4" s="801"/>
      <c r="N4" s="802"/>
      <c r="O4" s="30"/>
    </row>
    <row r="5" spans="1:16" ht="59.4" customHeight="1" thickBot="1">
      <c r="A5" s="803" t="s">
        <v>446</v>
      </c>
      <c r="B5" s="804"/>
      <c r="C5" s="804"/>
      <c r="D5" s="804"/>
      <c r="E5" s="804"/>
      <c r="F5" s="804"/>
      <c r="G5" s="804"/>
      <c r="H5" s="804"/>
      <c r="I5" s="804"/>
      <c r="J5" s="804"/>
      <c r="K5" s="804"/>
      <c r="L5" s="804"/>
      <c r="M5" s="804"/>
      <c r="N5" s="805"/>
      <c r="O5" s="30"/>
    </row>
    <row r="6" spans="1:16" ht="44.4" customHeight="1" thickBot="1">
      <c r="A6" s="790" t="s">
        <v>447</v>
      </c>
      <c r="B6" s="791"/>
      <c r="C6" s="791"/>
      <c r="D6" s="791"/>
      <c r="E6" s="791"/>
      <c r="F6" s="791"/>
      <c r="G6" s="791"/>
      <c r="H6" s="791"/>
      <c r="I6" s="791"/>
      <c r="J6" s="791"/>
      <c r="K6" s="791"/>
      <c r="L6" s="791"/>
      <c r="M6" s="791"/>
      <c r="N6" s="792"/>
    </row>
    <row r="7" spans="1:16" ht="54.6" customHeight="1" thickBot="1">
      <c r="A7" s="793" t="s">
        <v>448</v>
      </c>
      <c r="B7" s="794"/>
      <c r="C7" s="794"/>
      <c r="D7" s="794"/>
      <c r="E7" s="794"/>
      <c r="F7" s="794"/>
      <c r="G7" s="794"/>
      <c r="H7" s="794"/>
      <c r="I7" s="794"/>
      <c r="J7" s="794"/>
      <c r="K7" s="794"/>
      <c r="L7" s="794"/>
      <c r="M7" s="794"/>
      <c r="N7" s="795"/>
      <c r="O7" s="29"/>
    </row>
    <row r="8" spans="1:16" ht="49.2" customHeight="1">
      <c r="A8" s="781" t="s">
        <v>449</v>
      </c>
      <c r="B8" s="782"/>
      <c r="C8" s="782"/>
      <c r="D8" s="782"/>
      <c r="E8" s="782"/>
      <c r="F8" s="782"/>
      <c r="G8" s="782"/>
      <c r="H8" s="782"/>
      <c r="I8" s="782"/>
      <c r="J8" s="782"/>
      <c r="K8" s="782"/>
      <c r="L8" s="782"/>
      <c r="M8" s="782"/>
      <c r="N8" s="783"/>
    </row>
    <row r="9" spans="1:16" ht="85.8" customHeight="1">
      <c r="A9" s="784" t="s">
        <v>450</v>
      </c>
      <c r="B9" s="785"/>
      <c r="C9" s="785"/>
      <c r="D9" s="785"/>
      <c r="E9" s="785"/>
      <c r="F9" s="785"/>
      <c r="G9" s="785"/>
      <c r="H9" s="785"/>
      <c r="I9" s="785"/>
      <c r="J9" s="785"/>
      <c r="K9" s="785"/>
      <c r="L9" s="785"/>
      <c r="M9" s="785"/>
      <c r="N9" s="786"/>
    </row>
    <row r="10" spans="1:16" ht="47.4" hidden="1" customHeight="1">
      <c r="A10" s="778"/>
      <c r="B10" s="779"/>
      <c r="C10" s="779"/>
      <c r="D10" s="779"/>
      <c r="E10" s="779"/>
      <c r="F10" s="779"/>
      <c r="G10" s="779"/>
      <c r="H10" s="779"/>
      <c r="I10" s="779"/>
      <c r="J10" s="779"/>
      <c r="K10" s="779"/>
      <c r="L10" s="779"/>
      <c r="M10" s="779"/>
      <c r="N10" s="780"/>
    </row>
    <row r="11" spans="1:16" ht="74.400000000000006" hidden="1" customHeight="1" thickBot="1">
      <c r="A11" s="806"/>
      <c r="B11" s="807"/>
      <c r="C11" s="807"/>
      <c r="D11" s="807"/>
      <c r="E11" s="807"/>
      <c r="F11" s="807"/>
      <c r="G11" s="807"/>
      <c r="H11" s="807"/>
      <c r="I11" s="807"/>
      <c r="J11" s="807"/>
      <c r="K11" s="807"/>
      <c r="L11" s="807"/>
      <c r="M11" s="807"/>
      <c r="N11" s="808"/>
      <c r="P11" s="172"/>
    </row>
    <row r="12" spans="1:16" ht="45.6" hidden="1" customHeight="1">
      <c r="A12" s="813"/>
      <c r="B12" s="782"/>
      <c r="C12" s="782"/>
      <c r="D12" s="782"/>
      <c r="E12" s="782"/>
      <c r="F12" s="782"/>
      <c r="G12" s="782"/>
      <c r="H12" s="782"/>
      <c r="I12" s="782"/>
      <c r="J12" s="782"/>
      <c r="K12" s="782"/>
      <c r="L12" s="782"/>
      <c r="M12" s="782"/>
      <c r="N12" s="783"/>
      <c r="O12" s="1"/>
      <c r="P12" s="250"/>
    </row>
    <row r="13" spans="1:16" ht="146.4" hidden="1" customHeight="1" thickBot="1">
      <c r="A13" s="784"/>
      <c r="B13" s="785"/>
      <c r="C13" s="785"/>
      <c r="D13" s="785"/>
      <c r="E13" s="785"/>
      <c r="F13" s="785"/>
      <c r="G13" s="785"/>
      <c r="H13" s="785"/>
      <c r="I13" s="785"/>
      <c r="J13" s="785"/>
      <c r="K13" s="785"/>
      <c r="L13" s="785"/>
      <c r="M13" s="785"/>
      <c r="N13" s="786"/>
      <c r="O13" s="1"/>
      <c r="P13" s="250"/>
    </row>
    <row r="14" spans="1:16" ht="45.6" hidden="1" customHeight="1">
      <c r="A14" s="778"/>
      <c r="B14" s="809"/>
      <c r="C14" s="809"/>
      <c r="D14" s="809"/>
      <c r="E14" s="809"/>
      <c r="F14" s="809"/>
      <c r="G14" s="809"/>
      <c r="H14" s="809"/>
      <c r="I14" s="809"/>
      <c r="J14" s="809"/>
      <c r="K14" s="809"/>
      <c r="L14" s="809"/>
      <c r="M14" s="809"/>
      <c r="N14" s="810"/>
      <c r="O14" s="1"/>
      <c r="P14" s="250"/>
    </row>
    <row r="15" spans="1:16" ht="58.8" hidden="1" customHeight="1" thickBot="1">
      <c r="A15" s="787"/>
      <c r="B15" s="811"/>
      <c r="C15" s="811"/>
      <c r="D15" s="811"/>
      <c r="E15" s="811"/>
      <c r="F15" s="811"/>
      <c r="G15" s="811"/>
      <c r="H15" s="811"/>
      <c r="I15" s="811"/>
      <c r="J15" s="811"/>
      <c r="K15" s="811"/>
      <c r="L15" s="811"/>
      <c r="M15" s="811"/>
      <c r="N15" s="812"/>
      <c r="O15" s="1"/>
      <c r="P15" s="250"/>
    </row>
    <row r="16" spans="1:16" ht="36" hidden="1" customHeight="1">
      <c r="A16" s="798"/>
      <c r="B16" s="799"/>
      <c r="C16" s="799"/>
      <c r="D16" s="799"/>
      <c r="E16" s="799"/>
      <c r="F16" s="799"/>
      <c r="G16" s="799"/>
      <c r="H16" s="799"/>
      <c r="I16" s="799"/>
      <c r="J16" s="799"/>
      <c r="K16" s="799"/>
      <c r="L16" s="799"/>
      <c r="M16" s="799"/>
      <c r="N16" s="799"/>
    </row>
    <row r="17" spans="1:14" ht="36" hidden="1" customHeight="1">
      <c r="A17" s="796"/>
      <c r="B17" s="797"/>
      <c r="C17" s="797"/>
      <c r="D17" s="797"/>
      <c r="E17" s="797"/>
      <c r="F17" s="797"/>
      <c r="G17" s="797"/>
      <c r="H17" s="797"/>
      <c r="I17" s="797"/>
      <c r="J17" s="797"/>
      <c r="K17" s="797"/>
      <c r="L17" s="797"/>
      <c r="M17" s="797"/>
      <c r="N17" s="797"/>
    </row>
  </sheetData>
  <mergeCells count="17">
    <mergeCell ref="A17:N17"/>
    <mergeCell ref="A16:N16"/>
    <mergeCell ref="A4:N4"/>
    <mergeCell ref="A5:N5"/>
    <mergeCell ref="A10:N10"/>
    <mergeCell ref="A11:N11"/>
    <mergeCell ref="A14:N14"/>
    <mergeCell ref="A15:N15"/>
    <mergeCell ref="A12:N12"/>
    <mergeCell ref="A13:N13"/>
    <mergeCell ref="A1:N1"/>
    <mergeCell ref="A2:N2"/>
    <mergeCell ref="A8:N8"/>
    <mergeCell ref="A9:N9"/>
    <mergeCell ref="A3:N3"/>
    <mergeCell ref="A6:N6"/>
    <mergeCell ref="A7:N7"/>
  </mergeCells>
  <phoneticPr fontId="15"/>
  <pageMargins left="0.7" right="0.7" top="0.75" bottom="0.75" header="0.3" footer="0.3"/>
  <pageSetup paperSize="9" scale="3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6CE50-4525-463D-9B9F-26A1CA691700}">
  <dimension ref="A1:V40"/>
  <sheetViews>
    <sheetView topLeftCell="A3" workbookViewId="0">
      <selection activeCell="A10" sqref="A10:XFD20"/>
    </sheetView>
  </sheetViews>
  <sheetFormatPr defaultRowHeight="13.2"/>
  <cols>
    <col min="22" max="22" width="10.109375" customWidth="1"/>
  </cols>
  <sheetData>
    <row r="1" spans="1:22">
      <c r="A1" s="551"/>
      <c r="B1" s="551"/>
      <c r="C1" s="551"/>
      <c r="D1" s="551"/>
      <c r="E1" s="551"/>
      <c r="F1" s="551"/>
      <c r="G1" s="551"/>
      <c r="H1" s="551"/>
      <c r="I1" s="551"/>
      <c r="J1" s="551"/>
      <c r="K1" s="551"/>
      <c r="L1" s="551"/>
      <c r="M1" s="551"/>
      <c r="N1" s="551"/>
      <c r="O1" s="551"/>
      <c r="P1" s="551"/>
      <c r="Q1" s="551"/>
      <c r="R1" s="551"/>
      <c r="S1" s="551"/>
      <c r="T1" s="551"/>
      <c r="U1" s="551"/>
      <c r="V1" s="551"/>
    </row>
    <row r="2" spans="1:22" ht="25.8">
      <c r="A2" s="551"/>
      <c r="B2" s="552"/>
      <c r="C2" s="551"/>
      <c r="D2" s="551"/>
      <c r="E2" s="551"/>
      <c r="F2" s="551"/>
      <c r="G2" s="551"/>
      <c r="H2" s="551"/>
      <c r="I2" s="551"/>
      <c r="J2" s="551"/>
      <c r="K2" s="551"/>
      <c r="L2" s="551"/>
      <c r="M2" s="551"/>
      <c r="N2" s="551"/>
      <c r="O2" s="551"/>
      <c r="P2" s="551"/>
      <c r="Q2" s="551"/>
      <c r="R2" s="551"/>
      <c r="S2" s="551"/>
      <c r="T2" s="551"/>
      <c r="U2" s="551"/>
      <c r="V2" s="551"/>
    </row>
    <row r="3" spans="1:22" ht="23.4">
      <c r="A3" s="551"/>
      <c r="B3" s="551"/>
      <c r="C3" s="551"/>
      <c r="D3" s="551"/>
      <c r="E3" s="551"/>
      <c r="F3" s="551"/>
      <c r="G3" s="551"/>
      <c r="H3" s="553"/>
      <c r="I3" s="551"/>
      <c r="J3" s="551"/>
      <c r="K3" s="551"/>
      <c r="L3" s="554"/>
      <c r="M3" s="551"/>
      <c r="N3" s="555"/>
      <c r="O3" s="555"/>
      <c r="P3" s="555"/>
      <c r="Q3" s="555"/>
      <c r="R3" s="555"/>
      <c r="S3" s="555"/>
      <c r="T3" s="555"/>
      <c r="U3" s="551"/>
      <c r="V3" s="551"/>
    </row>
    <row r="4" spans="1:22" ht="23.4">
      <c r="A4" s="551"/>
      <c r="B4" s="551"/>
      <c r="C4" s="551"/>
      <c r="D4" s="551"/>
      <c r="E4" s="551"/>
      <c r="F4" s="551"/>
      <c r="G4" s="551"/>
      <c r="H4" s="551"/>
      <c r="I4" s="551"/>
      <c r="J4" s="551"/>
      <c r="K4" s="551"/>
      <c r="L4" s="551"/>
      <c r="M4" s="551"/>
      <c r="N4" s="555"/>
      <c r="O4" s="555"/>
      <c r="P4" s="555"/>
      <c r="Q4" s="555"/>
      <c r="R4" s="555"/>
      <c r="S4" s="555"/>
      <c r="T4" s="555"/>
      <c r="U4" s="551"/>
      <c r="V4" s="551"/>
    </row>
    <row r="5" spans="1:22" ht="23.4">
      <c r="A5" s="551"/>
      <c r="B5" s="551"/>
      <c r="C5" s="551"/>
      <c r="D5" s="551"/>
      <c r="E5" s="551"/>
      <c r="F5" s="551"/>
      <c r="G5" s="551"/>
      <c r="H5" s="551"/>
      <c r="I5" s="551"/>
      <c r="J5" s="551"/>
      <c r="K5" s="551"/>
      <c r="L5" s="555"/>
      <c r="M5" s="551"/>
      <c r="N5" s="555"/>
      <c r="O5" s="555"/>
      <c r="P5" s="555"/>
      <c r="Q5" s="555"/>
      <c r="R5" s="556"/>
      <c r="S5" s="555"/>
      <c r="T5" s="555"/>
      <c r="U5" s="551"/>
      <c r="V5" s="551"/>
    </row>
    <row r="6" spans="1:22" ht="23.4">
      <c r="A6" s="551"/>
      <c r="B6" s="551"/>
      <c r="C6" s="551"/>
      <c r="D6" s="551"/>
      <c r="E6" s="551"/>
      <c r="F6" s="551"/>
      <c r="G6" s="551"/>
      <c r="H6" s="551"/>
      <c r="I6" s="551"/>
      <c r="J6" s="551"/>
      <c r="K6" s="551"/>
      <c r="L6" s="551"/>
      <c r="M6" s="551"/>
      <c r="N6" s="555"/>
      <c r="O6" s="555"/>
      <c r="P6" s="555"/>
      <c r="Q6" s="555"/>
      <c r="R6" s="557"/>
      <c r="S6" s="555"/>
      <c r="T6" s="555"/>
      <c r="U6" s="551"/>
      <c r="V6" s="551"/>
    </row>
    <row r="7" spans="1:22" ht="16.2">
      <c r="A7" s="551"/>
      <c r="B7" s="551"/>
      <c r="C7" s="551"/>
      <c r="D7" s="551"/>
      <c r="E7" s="551"/>
      <c r="F7" s="551"/>
      <c r="G7" s="551"/>
      <c r="H7" s="551"/>
      <c r="I7" s="551"/>
      <c r="J7" s="551"/>
      <c r="K7" s="551"/>
      <c r="L7" s="551"/>
      <c r="M7" s="551"/>
      <c r="N7" s="551"/>
      <c r="O7" s="551"/>
      <c r="P7" s="551"/>
      <c r="Q7" s="551"/>
      <c r="R7" s="557"/>
      <c r="S7" s="551"/>
      <c r="T7" s="551"/>
      <c r="U7" s="551"/>
      <c r="V7" s="551"/>
    </row>
    <row r="8" spans="1:22" ht="16.2">
      <c r="A8" s="551"/>
      <c r="B8" s="551"/>
      <c r="C8" s="551"/>
      <c r="D8" s="551"/>
      <c r="E8" s="551"/>
      <c r="F8" s="551"/>
      <c r="G8" s="551"/>
      <c r="H8" s="551"/>
      <c r="I8" s="551"/>
      <c r="J8" s="551"/>
      <c r="K8" s="551"/>
      <c r="L8" s="551"/>
      <c r="M8" s="551"/>
      <c r="N8" s="551"/>
      <c r="O8" s="551"/>
      <c r="P8" s="551"/>
      <c r="Q8" s="551"/>
      <c r="R8" s="557"/>
      <c r="S8" s="551"/>
      <c r="T8" s="551"/>
      <c r="U8" s="551"/>
      <c r="V8" s="551"/>
    </row>
    <row r="9" spans="1:22">
      <c r="A9" s="551"/>
      <c r="B9" s="551"/>
      <c r="C9" s="551"/>
      <c r="D9" s="551"/>
      <c r="E9" s="551"/>
      <c r="F9" s="551"/>
      <c r="G9" s="551"/>
      <c r="H9" s="551"/>
      <c r="I9" s="551"/>
      <c r="J9" s="551"/>
      <c r="K9" s="551"/>
      <c r="L9" s="551"/>
      <c r="M9" s="551"/>
      <c r="N9" s="551"/>
      <c r="O9" s="551"/>
      <c r="P9" s="551"/>
      <c r="Q9" s="551"/>
      <c r="R9" s="551"/>
      <c r="S9" s="551"/>
      <c r="T9" s="551"/>
      <c r="U9" s="551"/>
      <c r="V9" s="551"/>
    </row>
    <row r="10" spans="1:22">
      <c r="A10" s="551"/>
      <c r="B10" s="551"/>
      <c r="C10" s="551"/>
      <c r="D10" s="551"/>
      <c r="E10" s="551"/>
      <c r="F10" s="551"/>
      <c r="G10" s="551"/>
      <c r="H10" s="551"/>
      <c r="I10" s="551"/>
      <c r="J10" s="551"/>
      <c r="K10" s="551"/>
      <c r="L10" s="551"/>
      <c r="M10" s="551"/>
      <c r="N10" s="551"/>
      <c r="O10" s="551"/>
      <c r="P10" s="551"/>
      <c r="Q10" s="551"/>
      <c r="R10" s="551"/>
      <c r="S10" s="551"/>
      <c r="T10" s="551"/>
      <c r="U10" s="551"/>
      <c r="V10" s="551"/>
    </row>
    <row r="11" spans="1:22">
      <c r="A11" s="551"/>
      <c r="B11" s="551"/>
      <c r="C11" s="551"/>
      <c r="D11" s="551"/>
      <c r="E11" s="551"/>
      <c r="F11" s="551"/>
      <c r="G11" s="551"/>
      <c r="H11" s="551"/>
      <c r="I11" s="551"/>
      <c r="J11" s="551"/>
      <c r="K11" s="551"/>
      <c r="L11" s="551"/>
      <c r="M11" s="551"/>
      <c r="N11" s="551"/>
      <c r="O11" s="551"/>
      <c r="P11" s="551"/>
      <c r="Q11" s="551"/>
      <c r="R11" s="551"/>
      <c r="S11" s="551"/>
      <c r="T11" s="551"/>
      <c r="U11" s="551"/>
      <c r="V11" s="551"/>
    </row>
    <row r="12" spans="1:22" ht="23.4">
      <c r="A12" s="551"/>
      <c r="B12" s="551"/>
      <c r="C12" s="551"/>
      <c r="D12" s="551"/>
      <c r="E12" s="551"/>
      <c r="F12" s="551"/>
      <c r="G12" s="551"/>
      <c r="H12" s="551"/>
      <c r="I12" s="551"/>
      <c r="J12" s="551"/>
      <c r="K12" s="551"/>
      <c r="L12" s="551"/>
      <c r="M12" s="551"/>
      <c r="N12" s="555"/>
      <c r="O12" s="555"/>
      <c r="P12" s="555"/>
      <c r="Q12" s="551"/>
      <c r="R12" s="551"/>
      <c r="S12" s="551"/>
      <c r="T12" s="551"/>
      <c r="U12" s="551"/>
      <c r="V12" s="551"/>
    </row>
    <row r="13" spans="1:22">
      <c r="A13" s="551"/>
      <c r="B13" s="551"/>
      <c r="C13" s="551"/>
      <c r="D13" s="551"/>
      <c r="E13" s="551"/>
      <c r="F13" s="551"/>
      <c r="G13" s="551"/>
      <c r="H13" s="551"/>
      <c r="I13" s="551"/>
      <c r="J13" s="551"/>
      <c r="K13" s="551"/>
      <c r="L13" s="551"/>
      <c r="M13" s="551"/>
      <c r="N13" s="551"/>
      <c r="O13" s="551"/>
      <c r="P13" s="551"/>
      <c r="Q13" s="551"/>
      <c r="R13" s="551"/>
      <c r="S13" s="551"/>
      <c r="T13" s="551"/>
      <c r="U13" s="551"/>
      <c r="V13" s="551"/>
    </row>
    <row r="14" spans="1:22">
      <c r="A14" s="551"/>
      <c r="B14" s="551"/>
      <c r="C14" s="551"/>
      <c r="D14" s="551"/>
      <c r="E14" s="551"/>
      <c r="F14" s="551"/>
      <c r="G14" s="551"/>
      <c r="H14" s="551"/>
      <c r="I14" s="551"/>
      <c r="J14" s="551"/>
      <c r="K14" s="551"/>
      <c r="L14" s="551"/>
      <c r="M14" s="551"/>
      <c r="N14" s="551"/>
      <c r="O14" s="551"/>
      <c r="P14" s="551"/>
      <c r="Q14" s="551"/>
      <c r="R14" s="551"/>
      <c r="S14" s="551"/>
      <c r="T14" s="551"/>
      <c r="U14" s="551"/>
      <c r="V14" s="551"/>
    </row>
    <row r="15" spans="1:22">
      <c r="A15" s="551"/>
      <c r="B15" s="551"/>
      <c r="C15" s="551"/>
      <c r="D15" s="551"/>
      <c r="E15" s="551"/>
      <c r="F15" s="551"/>
      <c r="G15" s="551"/>
      <c r="H15" s="551"/>
      <c r="I15" s="551"/>
      <c r="J15" s="551"/>
      <c r="K15" s="551"/>
      <c r="L15" s="551"/>
      <c r="M15" s="551"/>
      <c r="N15" s="551"/>
      <c r="O15" s="551"/>
      <c r="P15" s="551"/>
      <c r="Q15" s="551"/>
      <c r="R15" s="551"/>
      <c r="S15" s="551"/>
      <c r="T15" s="551"/>
      <c r="U15" s="551"/>
      <c r="V15" s="551"/>
    </row>
    <row r="16" spans="1:22">
      <c r="A16" s="551"/>
      <c r="B16" s="551"/>
      <c r="C16" s="551"/>
      <c r="D16" s="551"/>
      <c r="E16" s="551"/>
      <c r="F16" s="551"/>
      <c r="G16" s="551"/>
      <c r="H16" s="551"/>
      <c r="I16" s="551"/>
      <c r="J16" s="551"/>
      <c r="K16" s="551"/>
      <c r="L16" s="551"/>
      <c r="M16" s="551"/>
      <c r="N16" s="551"/>
      <c r="O16" s="551"/>
      <c r="P16" s="551"/>
      <c r="Q16" s="551"/>
      <c r="R16" s="551"/>
      <c r="S16" s="551"/>
      <c r="T16" s="551"/>
      <c r="U16" s="551"/>
      <c r="V16" s="551"/>
    </row>
    <row r="17" spans="1:22" ht="23.4">
      <c r="A17" s="551"/>
      <c r="B17" s="551"/>
      <c r="C17" s="551"/>
      <c r="D17" s="551"/>
      <c r="E17" s="551"/>
      <c r="F17" s="551"/>
      <c r="G17" s="551"/>
      <c r="H17" s="551"/>
      <c r="I17" s="551"/>
      <c r="J17" s="551"/>
      <c r="K17" s="551"/>
      <c r="L17" s="555"/>
      <c r="M17" s="551"/>
      <c r="N17" s="551"/>
      <c r="O17" s="551"/>
      <c r="P17" s="551"/>
      <c r="Q17" s="551"/>
      <c r="R17" s="556"/>
      <c r="S17" s="551"/>
      <c r="T17" s="551"/>
      <c r="U17" s="551"/>
      <c r="V17" s="551"/>
    </row>
    <row r="18" spans="1:22">
      <c r="A18" s="551"/>
      <c r="B18" s="551"/>
      <c r="C18" s="551"/>
      <c r="D18" s="551"/>
      <c r="E18" s="551"/>
      <c r="F18" s="551"/>
      <c r="G18" s="551"/>
      <c r="H18" s="551"/>
      <c r="I18" s="551"/>
      <c r="J18" s="551"/>
      <c r="K18" s="551"/>
      <c r="L18" s="551"/>
      <c r="M18" s="551"/>
      <c r="N18" s="551"/>
      <c r="O18" s="551"/>
      <c r="P18" s="551"/>
      <c r="Q18" s="551"/>
      <c r="R18" s="558"/>
      <c r="S18" s="551"/>
      <c r="T18" s="551"/>
      <c r="U18" s="551"/>
      <c r="V18" s="551"/>
    </row>
    <row r="19" spans="1:22">
      <c r="A19" s="551"/>
      <c r="B19" s="551"/>
      <c r="C19" s="551"/>
      <c r="D19" s="551"/>
      <c r="E19" s="551"/>
      <c r="F19" s="551"/>
      <c r="G19" s="551"/>
      <c r="H19" s="551"/>
      <c r="I19" s="551"/>
      <c r="J19" s="551"/>
      <c r="K19" s="551"/>
      <c r="L19" s="551"/>
      <c r="M19" s="551"/>
      <c r="N19" s="551"/>
      <c r="O19" s="551"/>
      <c r="P19" s="551"/>
      <c r="Q19" s="551"/>
      <c r="R19" s="558"/>
      <c r="S19" s="551"/>
      <c r="T19" s="551"/>
      <c r="U19" s="551"/>
      <c r="V19" s="551"/>
    </row>
    <row r="20" spans="1:22">
      <c r="A20" s="551"/>
      <c r="B20" s="551"/>
      <c r="C20" s="551"/>
      <c r="D20" s="551"/>
      <c r="E20" s="551"/>
      <c r="F20" s="551"/>
      <c r="G20" s="551"/>
      <c r="H20" s="551"/>
      <c r="I20" s="551"/>
      <c r="J20" s="551"/>
      <c r="K20" s="551"/>
      <c r="L20" s="551"/>
      <c r="M20" s="551"/>
      <c r="N20" s="551"/>
      <c r="O20" s="551"/>
      <c r="P20" s="551"/>
      <c r="Q20" s="551"/>
      <c r="R20" s="558"/>
      <c r="S20" s="551"/>
      <c r="T20" s="551"/>
      <c r="U20" s="551"/>
      <c r="V20" s="551"/>
    </row>
    <row r="21" spans="1:22">
      <c r="A21" s="551"/>
      <c r="B21" s="551"/>
      <c r="C21" s="551"/>
      <c r="D21" s="551"/>
      <c r="E21" s="551"/>
      <c r="F21" s="551"/>
      <c r="G21" s="551"/>
      <c r="H21" s="551"/>
      <c r="I21" s="551"/>
      <c r="J21" s="551"/>
      <c r="K21" s="551"/>
      <c r="L21" s="551"/>
      <c r="M21" s="551"/>
      <c r="N21" s="551"/>
      <c r="O21" s="551"/>
      <c r="P21" s="551"/>
      <c r="Q21" s="551"/>
      <c r="R21" s="551"/>
      <c r="S21" s="551"/>
      <c r="T21" s="551"/>
      <c r="U21" s="551"/>
      <c r="V21" s="551"/>
    </row>
    <row r="22" spans="1:22">
      <c r="A22" s="551"/>
      <c r="B22" s="551"/>
      <c r="C22" s="551"/>
      <c r="D22" s="551"/>
      <c r="E22" s="551"/>
      <c r="F22" s="551"/>
      <c r="G22" s="551"/>
      <c r="H22" s="551"/>
      <c r="I22" s="551"/>
      <c r="J22" s="551"/>
      <c r="K22" s="551"/>
      <c r="L22" s="551"/>
      <c r="M22" s="551"/>
      <c r="N22" s="551"/>
      <c r="O22" s="551"/>
      <c r="P22" s="551"/>
      <c r="Q22" s="551"/>
      <c r="R22" s="551"/>
      <c r="S22" s="551"/>
      <c r="T22" s="551"/>
      <c r="U22" s="551"/>
      <c r="V22" s="551"/>
    </row>
    <row r="23" spans="1:22">
      <c r="A23" s="551"/>
      <c r="B23" s="551"/>
      <c r="C23" s="551"/>
      <c r="D23" s="551"/>
      <c r="E23" s="551"/>
      <c r="F23" s="551"/>
      <c r="G23" s="551"/>
      <c r="H23" s="551"/>
      <c r="I23" s="551"/>
      <c r="J23" s="551"/>
      <c r="K23" s="551"/>
      <c r="L23" s="551"/>
      <c r="M23" s="551"/>
      <c r="N23" s="551"/>
      <c r="O23" s="551"/>
      <c r="P23" s="551"/>
      <c r="Q23" s="551"/>
      <c r="R23" s="551"/>
      <c r="S23" s="551"/>
      <c r="T23" s="551"/>
      <c r="U23" s="551"/>
      <c r="V23" s="551"/>
    </row>
    <row r="24" spans="1:22">
      <c r="A24" s="551"/>
      <c r="B24" s="551"/>
      <c r="C24" s="551"/>
      <c r="D24" s="551"/>
      <c r="E24" s="551"/>
      <c r="F24" s="551"/>
      <c r="G24" s="559"/>
      <c r="H24" s="551"/>
      <c r="I24" s="551"/>
      <c r="J24" s="551"/>
      <c r="K24" s="551"/>
      <c r="L24" s="551"/>
      <c r="M24" s="551"/>
      <c r="N24" s="551"/>
      <c r="O24" s="551"/>
      <c r="P24" s="551"/>
      <c r="Q24" s="551"/>
      <c r="R24" s="551"/>
      <c r="S24" s="551"/>
      <c r="T24" s="551"/>
      <c r="U24" s="551"/>
      <c r="V24" s="551"/>
    </row>
    <row r="25" spans="1:22">
      <c r="A25" s="551"/>
      <c r="B25" s="551"/>
      <c r="C25" s="551"/>
      <c r="D25" s="551"/>
      <c r="E25" s="551"/>
      <c r="F25" s="551"/>
      <c r="G25" s="551"/>
      <c r="H25" s="551"/>
      <c r="I25" s="551"/>
      <c r="J25" s="551"/>
      <c r="K25" s="551"/>
      <c r="L25" s="551"/>
      <c r="M25" s="551"/>
      <c r="N25" s="551"/>
      <c r="O25" s="551"/>
      <c r="P25" s="551"/>
      <c r="Q25" s="551"/>
      <c r="R25" s="551"/>
      <c r="S25" s="551"/>
      <c r="T25" s="551"/>
      <c r="U25" s="551"/>
      <c r="V25" s="551"/>
    </row>
    <row r="26" spans="1:22" ht="19.2">
      <c r="A26" s="551"/>
      <c r="B26" s="551"/>
      <c r="C26" s="551"/>
      <c r="D26" s="551"/>
      <c r="E26" s="551"/>
      <c r="F26" s="551"/>
      <c r="G26" s="551"/>
      <c r="H26" s="551"/>
      <c r="I26" s="551"/>
      <c r="J26" s="551"/>
      <c r="K26" s="560"/>
      <c r="L26" s="551"/>
      <c r="M26" s="551"/>
      <c r="N26" s="551"/>
      <c r="O26" s="551"/>
      <c r="P26" s="551"/>
      <c r="Q26" s="551"/>
      <c r="R26" s="551"/>
      <c r="S26" s="551"/>
      <c r="T26" s="551"/>
      <c r="U26" s="551"/>
      <c r="V26" s="551"/>
    </row>
    <row r="27" spans="1:22" ht="19.2">
      <c r="A27" s="551"/>
      <c r="B27" s="551"/>
      <c r="C27" s="551"/>
      <c r="D27" s="551"/>
      <c r="E27" s="551"/>
      <c r="F27" s="551"/>
      <c r="G27" s="551"/>
      <c r="H27" s="551"/>
      <c r="I27" s="551"/>
      <c r="J27" s="551"/>
      <c r="K27" s="560"/>
      <c r="L27" s="551"/>
      <c r="M27" s="551"/>
      <c r="N27" s="551"/>
      <c r="O27" s="551"/>
      <c r="P27" s="551"/>
      <c r="Q27" s="551"/>
      <c r="R27" s="551"/>
      <c r="S27" s="551"/>
      <c r="T27" s="551"/>
      <c r="U27" s="551"/>
      <c r="V27" s="551"/>
    </row>
    <row r="28" spans="1:22">
      <c r="A28" s="551"/>
      <c r="B28" s="551"/>
      <c r="C28" s="551"/>
      <c r="D28" s="551"/>
      <c r="E28" s="551"/>
      <c r="F28" s="551"/>
      <c r="G28" s="551"/>
      <c r="H28" s="551"/>
      <c r="I28" s="551"/>
      <c r="J28" s="551"/>
      <c r="K28" s="551"/>
      <c r="L28" s="551"/>
      <c r="M28" s="551"/>
      <c r="N28" s="551"/>
      <c r="O28" s="551"/>
      <c r="P28" s="551"/>
      <c r="Q28" s="551"/>
      <c r="R28" s="551"/>
      <c r="S28" s="551"/>
      <c r="T28" s="551"/>
      <c r="U28" s="551"/>
      <c r="V28" s="551"/>
    </row>
    <row r="29" spans="1:22">
      <c r="A29" s="551"/>
      <c r="B29" s="551"/>
      <c r="C29" s="551"/>
      <c r="D29" s="551"/>
      <c r="E29" s="551"/>
      <c r="F29" s="551"/>
      <c r="G29" s="551"/>
      <c r="H29" s="551"/>
      <c r="I29" s="551"/>
      <c r="J29" s="551"/>
      <c r="K29" s="551"/>
      <c r="L29" s="551"/>
      <c r="M29" s="551"/>
      <c r="N29" s="551"/>
      <c r="O29" s="551"/>
      <c r="P29" s="551"/>
      <c r="Q29" s="551"/>
      <c r="R29" s="551"/>
      <c r="S29" s="551"/>
      <c r="T29" s="551"/>
      <c r="U29" s="551"/>
      <c r="V29" s="551"/>
    </row>
    <row r="30" spans="1:22">
      <c r="A30" s="551"/>
      <c r="B30" s="551"/>
      <c r="C30" s="551"/>
      <c r="D30" s="551"/>
      <c r="E30" s="551"/>
      <c r="F30" s="551"/>
      <c r="G30" s="551"/>
      <c r="H30" s="551"/>
      <c r="I30" s="551"/>
      <c r="J30" s="551"/>
      <c r="K30" s="551"/>
      <c r="L30" s="551"/>
      <c r="M30" s="551"/>
      <c r="N30" s="551"/>
      <c r="O30" s="551"/>
      <c r="P30" s="551"/>
      <c r="Q30" s="551"/>
      <c r="R30" s="551"/>
      <c r="S30" s="551"/>
      <c r="T30" s="551"/>
      <c r="U30" s="551"/>
      <c r="V30" s="551"/>
    </row>
    <row r="31" spans="1:22">
      <c r="A31" s="551"/>
      <c r="B31" s="551"/>
      <c r="C31" s="551"/>
      <c r="D31" s="551"/>
      <c r="E31" s="551"/>
      <c r="F31" s="551"/>
      <c r="G31" s="551"/>
      <c r="H31" s="551"/>
      <c r="I31" s="551"/>
      <c r="J31" s="551"/>
      <c r="K31" s="551"/>
      <c r="L31" s="551"/>
      <c r="M31" s="551"/>
      <c r="N31" s="551"/>
      <c r="O31" s="551"/>
      <c r="P31" s="551"/>
      <c r="Q31" s="551"/>
      <c r="R31" s="551"/>
      <c r="S31" s="551"/>
      <c r="T31" s="551"/>
      <c r="U31" s="551"/>
      <c r="V31" s="551"/>
    </row>
    <row r="32" spans="1:22">
      <c r="A32" s="699"/>
      <c r="B32" s="700"/>
      <c r="C32" s="700"/>
      <c r="D32" s="700"/>
      <c r="E32" s="700"/>
      <c r="F32" s="700"/>
      <c r="G32" s="700"/>
      <c r="H32" s="700"/>
      <c r="I32" s="700"/>
      <c r="J32" s="700"/>
      <c r="K32" s="700"/>
      <c r="L32" s="700"/>
      <c r="M32" s="700"/>
      <c r="N32" s="700"/>
      <c r="O32" s="700"/>
      <c r="P32" s="700"/>
      <c r="Q32" s="700"/>
      <c r="R32" s="700"/>
      <c r="S32" s="700"/>
      <c r="T32" s="700"/>
      <c r="U32" s="700"/>
      <c r="V32" s="700"/>
    </row>
    <row r="33" spans="1:22">
      <c r="A33" s="700"/>
      <c r="B33" s="700"/>
      <c r="C33" s="700"/>
      <c r="D33" s="700"/>
      <c r="E33" s="700"/>
      <c r="F33" s="700"/>
      <c r="G33" s="700"/>
      <c r="H33" s="700"/>
      <c r="I33" s="700"/>
      <c r="J33" s="700"/>
      <c r="K33" s="700"/>
      <c r="L33" s="700"/>
      <c r="M33" s="700"/>
      <c r="N33" s="700"/>
      <c r="O33" s="700"/>
      <c r="P33" s="700"/>
      <c r="Q33" s="700"/>
      <c r="R33" s="700"/>
      <c r="S33" s="700"/>
      <c r="T33" s="700"/>
      <c r="U33" s="700"/>
      <c r="V33" s="700"/>
    </row>
    <row r="34" spans="1:22">
      <c r="A34" s="700"/>
      <c r="B34" s="700"/>
      <c r="C34" s="700"/>
      <c r="D34" s="700"/>
      <c r="E34" s="700"/>
      <c r="F34" s="700"/>
      <c r="G34" s="700"/>
      <c r="H34" s="700"/>
      <c r="I34" s="700"/>
      <c r="J34" s="700"/>
      <c r="K34" s="700"/>
      <c r="L34" s="700"/>
      <c r="M34" s="700"/>
      <c r="N34" s="700"/>
      <c r="O34" s="700"/>
      <c r="P34" s="700"/>
      <c r="Q34" s="700"/>
      <c r="R34" s="700"/>
      <c r="S34" s="700"/>
      <c r="T34" s="700"/>
      <c r="U34" s="700"/>
      <c r="V34" s="700"/>
    </row>
    <row r="35" spans="1:22">
      <c r="A35" s="700"/>
      <c r="B35" s="700"/>
      <c r="C35" s="700"/>
      <c r="D35" s="700"/>
      <c r="E35" s="700"/>
      <c r="F35" s="700"/>
      <c r="G35" s="700"/>
      <c r="H35" s="700"/>
      <c r="I35" s="700"/>
      <c r="J35" s="700"/>
      <c r="K35" s="700"/>
      <c r="L35" s="700"/>
      <c r="M35" s="700"/>
      <c r="N35" s="700"/>
      <c r="O35" s="700"/>
      <c r="P35" s="700"/>
      <c r="Q35" s="700"/>
      <c r="R35" s="700"/>
      <c r="S35" s="700"/>
      <c r="T35" s="700"/>
      <c r="U35" s="700"/>
      <c r="V35" s="700"/>
    </row>
    <row r="40" spans="1:22" ht="39.6" customHeight="1">
      <c r="N40" s="701" t="s">
        <v>232</v>
      </c>
      <c r="O40" s="701"/>
      <c r="P40" s="701"/>
      <c r="Q40" s="701"/>
      <c r="R40" s="701"/>
    </row>
  </sheetData>
  <mergeCells count="2">
    <mergeCell ref="A32:V35"/>
    <mergeCell ref="N40:R40"/>
  </mergeCells>
  <phoneticPr fontId="83"/>
  <hyperlinks>
    <hyperlink ref="N40" r:id="rId1" display="https://www.seidanren.jp/wp-content/themes/seidanren_Theme/past-data/member_all_20240619.pdf" xr:uid="{AC7FED10-49A3-44FF-9482-1E131A843D9B}"/>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7B418-7CA7-499C-A5DA-01D9C0736AA5}">
  <sheetPr codeName="Sheet3">
    <tabColor theme="2" tint="-0.249977111117893"/>
    <pageSetUpPr fitToPage="1"/>
  </sheetPr>
  <dimension ref="A1:S87"/>
  <sheetViews>
    <sheetView tabSelected="1" zoomScale="98" zoomScaleNormal="98" zoomScaleSheetLayoutView="100" workbookViewId="0">
      <selection activeCell="N8" sqref="N8"/>
    </sheetView>
  </sheetViews>
  <sheetFormatPr defaultColWidth="9" defaultRowHeight="13.2"/>
  <cols>
    <col min="1" max="1" width="12.77734375" style="36" customWidth="1"/>
    <col min="2" max="2" width="5.109375" style="36" customWidth="1"/>
    <col min="3" max="3" width="3.77734375" style="36" customWidth="1"/>
    <col min="4" max="4" width="6.88671875" style="36" customWidth="1"/>
    <col min="5" max="5" width="13.109375" style="36" customWidth="1"/>
    <col min="6" max="6" width="13.109375" style="56" customWidth="1"/>
    <col min="7" max="7" width="11.33203125" style="36" customWidth="1"/>
    <col min="8" max="8" width="26.6640625" style="48" customWidth="1"/>
    <col min="9" max="9" width="13" style="41" customWidth="1"/>
    <col min="10" max="10" width="16.109375" style="41" customWidth="1"/>
    <col min="11" max="11" width="13.44140625" style="56" customWidth="1"/>
    <col min="12" max="12" width="22.44140625" style="56" customWidth="1"/>
    <col min="13" max="13" width="13.44140625" style="46" customWidth="1"/>
    <col min="14" max="14" width="22.44140625" style="36" customWidth="1"/>
    <col min="15" max="15" width="9" style="37"/>
    <col min="16" max="16384" width="9" style="36"/>
  </cols>
  <sheetData>
    <row r="1" spans="1:16" ht="26.25" customHeight="1" thickTop="1">
      <c r="A1" s="31" t="s">
        <v>39</v>
      </c>
      <c r="B1" s="32"/>
      <c r="C1" s="32"/>
      <c r="D1" s="33"/>
      <c r="E1" s="33"/>
      <c r="F1" s="34"/>
      <c r="G1" s="35"/>
      <c r="H1" s="197"/>
      <c r="I1" s="198" t="s">
        <v>40</v>
      </c>
      <c r="J1" s="199"/>
      <c r="K1" s="200"/>
      <c r="L1" s="201"/>
      <c r="M1" s="202"/>
    </row>
    <row r="2" spans="1:16" ht="17.399999999999999">
      <c r="A2" s="38"/>
      <c r="B2" s="112"/>
      <c r="C2" s="112"/>
      <c r="D2" s="112"/>
      <c r="E2" s="112"/>
      <c r="F2" s="112"/>
      <c r="G2" s="39"/>
      <c r="H2" s="203"/>
      <c r="I2" s="695" t="s">
        <v>188</v>
      </c>
      <c r="J2" s="695"/>
      <c r="K2" s="695"/>
      <c r="L2" s="695"/>
      <c r="M2" s="695"/>
      <c r="N2" s="96"/>
      <c r="P2" s="73"/>
    </row>
    <row r="3" spans="1:16" ht="17.399999999999999">
      <c r="A3" s="271" t="s">
        <v>41</v>
      </c>
      <c r="B3" s="113"/>
      <c r="D3" s="114"/>
      <c r="E3" s="114"/>
      <c r="F3" s="114"/>
      <c r="G3" s="40"/>
      <c r="H3" s="65"/>
      <c r="I3" s="206"/>
      <c r="J3" s="207"/>
      <c r="K3" s="208"/>
      <c r="L3" s="200"/>
      <c r="M3" s="209"/>
    </row>
    <row r="4" spans="1:16" ht="17.399999999999999">
      <c r="A4" s="42"/>
      <c r="B4" s="113"/>
      <c r="C4" s="56"/>
      <c r="D4" s="114"/>
      <c r="E4" s="114"/>
      <c r="F4" s="115"/>
      <c r="G4" s="43"/>
      <c r="H4" s="210"/>
      <c r="I4" s="210"/>
      <c r="J4" s="199"/>
      <c r="K4" s="208"/>
      <c r="L4" s="200"/>
      <c r="M4" s="209"/>
      <c r="N4" s="148"/>
    </row>
    <row r="5" spans="1:16">
      <c r="A5" s="116"/>
      <c r="D5" s="114"/>
      <c r="E5" s="44"/>
      <c r="F5" s="117"/>
      <c r="G5" s="45"/>
      <c r="H5"/>
      <c r="I5" s="211"/>
      <c r="J5" s="199"/>
      <c r="K5" s="208"/>
      <c r="L5" s="208"/>
      <c r="M5" s="209"/>
    </row>
    <row r="6" spans="1:16">
      <c r="A6" s="116"/>
      <c r="D6" s="114"/>
      <c r="E6" s="117"/>
      <c r="F6" s="117"/>
      <c r="G6" s="45"/>
      <c r="H6"/>
      <c r="I6" s="212"/>
      <c r="J6" s="199"/>
      <c r="K6" s="208"/>
      <c r="L6" s="208"/>
      <c r="M6" s="209"/>
      <c r="P6" s="36">
        <v>1</v>
      </c>
    </row>
    <row r="7" spans="1:16">
      <c r="A7" s="116"/>
      <c r="D7" s="114"/>
      <c r="E7" s="117"/>
      <c r="F7" s="117"/>
      <c r="G7" s="45"/>
      <c r="H7" s="213"/>
      <c r="I7" s="211"/>
      <c r="J7" s="199"/>
      <c r="K7" s="208"/>
      <c r="L7" s="208"/>
      <c r="M7" s="209"/>
    </row>
    <row r="8" spans="1:16">
      <c r="A8" s="116"/>
      <c r="D8" s="114"/>
      <c r="E8" s="117"/>
      <c r="F8" s="117"/>
      <c r="G8" s="45"/>
      <c r="H8" s="204"/>
      <c r="I8" s="214"/>
      <c r="J8" s="214"/>
      <c r="K8" s="214"/>
      <c r="L8" s="208"/>
      <c r="M8" s="215"/>
    </row>
    <row r="9" spans="1:16">
      <c r="A9" s="116"/>
      <c r="D9" s="114"/>
      <c r="E9" s="117"/>
      <c r="F9" s="117"/>
      <c r="G9" s="45"/>
      <c r="H9" s="214"/>
      <c r="I9" s="214"/>
      <c r="J9" s="214"/>
      <c r="K9" s="214"/>
      <c r="L9" s="208"/>
      <c r="M9" s="215"/>
      <c r="N9" s="47"/>
    </row>
    <row r="10" spans="1:16">
      <c r="A10" s="116"/>
      <c r="D10" s="114"/>
      <c r="E10" s="117"/>
      <c r="F10" s="117"/>
      <c r="G10" s="45"/>
      <c r="H10" s="214"/>
      <c r="I10" s="214"/>
      <c r="J10" s="214"/>
      <c r="K10" s="214"/>
      <c r="L10" s="208"/>
      <c r="M10" s="215"/>
      <c r="N10" s="47" t="s">
        <v>42</v>
      </c>
    </row>
    <row r="11" spans="1:16">
      <c r="A11" s="116"/>
      <c r="D11" s="114"/>
      <c r="E11" s="117"/>
      <c r="F11" s="117"/>
      <c r="G11" s="45"/>
      <c r="H11" s="214"/>
      <c r="I11" s="214"/>
      <c r="J11" s="214"/>
      <c r="K11" s="214"/>
      <c r="L11" s="208"/>
      <c r="M11" s="215"/>
    </row>
    <row r="12" spans="1:16">
      <c r="A12" s="116"/>
      <c r="D12" s="114"/>
      <c r="E12" s="117"/>
      <c r="F12" s="117"/>
      <c r="G12" s="45"/>
      <c r="H12" s="214"/>
      <c r="I12" s="214"/>
      <c r="J12" s="214"/>
      <c r="K12" s="214"/>
      <c r="L12" s="208"/>
      <c r="M12" s="215"/>
      <c r="N12" s="47" t="s">
        <v>43</v>
      </c>
      <c r="O12" s="163"/>
    </row>
    <row r="13" spans="1:16">
      <c r="A13" s="116"/>
      <c r="D13" s="114"/>
      <c r="E13" s="117"/>
      <c r="F13" s="117"/>
      <c r="G13" s="45"/>
      <c r="H13" s="214"/>
      <c r="I13" s="214"/>
      <c r="J13" s="214"/>
      <c r="K13" s="214"/>
      <c r="L13" s="208"/>
      <c r="M13" s="215"/>
    </row>
    <row r="14" spans="1:16">
      <c r="A14" s="116"/>
      <c r="D14" s="114"/>
      <c r="E14" s="117"/>
      <c r="F14" s="117"/>
      <c r="G14" s="45"/>
      <c r="H14" s="214"/>
      <c r="I14" s="214"/>
      <c r="J14" s="214"/>
      <c r="K14" s="214"/>
      <c r="L14" s="208"/>
      <c r="M14" s="215"/>
      <c r="N14" s="182" t="s">
        <v>44</v>
      </c>
    </row>
    <row r="15" spans="1:16">
      <c r="A15" s="116"/>
      <c r="D15" s="114"/>
      <c r="E15" s="114" t="s">
        <v>17</v>
      </c>
      <c r="F15" s="115"/>
      <c r="G15" s="40"/>
      <c r="H15" s="213"/>
      <c r="I15" s="211"/>
      <c r="J15" s="204"/>
      <c r="K15" s="208"/>
      <c r="L15" s="208"/>
      <c r="M15" s="215"/>
    </row>
    <row r="16" spans="1:16">
      <c r="A16" s="116"/>
      <c r="D16" s="114"/>
      <c r="E16" s="114"/>
      <c r="F16" s="115"/>
      <c r="G16" s="40"/>
      <c r="H16" s="199"/>
      <c r="I16" s="211"/>
      <c r="J16" s="199"/>
      <c r="K16" s="208"/>
      <c r="L16" s="208"/>
      <c r="M16" s="215"/>
      <c r="N16" s="149" t="s">
        <v>45</v>
      </c>
    </row>
    <row r="17" spans="1:19" ht="20.25" customHeight="1" thickBot="1">
      <c r="A17" s="602" t="s">
        <v>253</v>
      </c>
      <c r="B17" s="603"/>
      <c r="C17" s="603"/>
      <c r="D17" s="119"/>
      <c r="E17" s="120"/>
      <c r="F17" s="604" t="s">
        <v>254</v>
      </c>
      <c r="G17" s="605"/>
      <c r="H17" s="213"/>
      <c r="I17" s="211"/>
      <c r="J17" s="204"/>
      <c r="K17" s="208"/>
      <c r="L17" s="205"/>
      <c r="M17" s="209"/>
      <c r="N17" s="118" t="s">
        <v>46</v>
      </c>
    </row>
    <row r="18" spans="1:19" ht="39" customHeight="1" thickTop="1">
      <c r="A18" s="606" t="s">
        <v>47</v>
      </c>
      <c r="B18" s="607"/>
      <c r="C18" s="608"/>
      <c r="D18" s="121" t="s">
        <v>48</v>
      </c>
      <c r="E18" s="122"/>
      <c r="F18" s="609" t="s">
        <v>49</v>
      </c>
      <c r="G18" s="610"/>
      <c r="H18" s="199"/>
      <c r="I18" s="211"/>
      <c r="J18" s="199"/>
      <c r="K18" s="208"/>
      <c r="L18" s="208"/>
      <c r="M18" s="209"/>
      <c r="Q18" s="36" t="s">
        <v>3</v>
      </c>
      <c r="S18" s="36" t="s">
        <v>17</v>
      </c>
    </row>
    <row r="19" spans="1:19" ht="30" customHeight="1">
      <c r="A19" s="611" t="s">
        <v>189</v>
      </c>
      <c r="B19" s="611"/>
      <c r="C19" s="611"/>
      <c r="D19" s="611"/>
      <c r="E19" s="611"/>
      <c r="F19" s="611"/>
      <c r="G19" s="611"/>
      <c r="H19" s="216"/>
      <c r="I19" s="217" t="s">
        <v>50</v>
      </c>
      <c r="J19" s="217"/>
      <c r="K19" s="217"/>
      <c r="L19" s="205"/>
      <c r="M19" s="209"/>
    </row>
    <row r="20" spans="1:19" ht="17.399999999999999">
      <c r="E20" s="123" t="s">
        <v>51</v>
      </c>
      <c r="F20" s="124" t="s">
        <v>52</v>
      </c>
      <c r="H20" s="165" t="s">
        <v>41</v>
      </c>
      <c r="I20" s="211"/>
      <c r="J20" s="199" t="s">
        <v>17</v>
      </c>
      <c r="K20" s="218" t="s">
        <v>17</v>
      </c>
      <c r="L20" s="208"/>
      <c r="M20" s="209"/>
    </row>
    <row r="21" spans="1:19" ht="16.8" thickBot="1">
      <c r="A21" s="125"/>
      <c r="B21" s="612">
        <v>45641</v>
      </c>
      <c r="C21" s="613"/>
      <c r="D21" s="283" t="s">
        <v>53</v>
      </c>
      <c r="E21" s="614" t="s">
        <v>54</v>
      </c>
      <c r="F21" s="615"/>
      <c r="G21" s="41" t="s">
        <v>55</v>
      </c>
      <c r="H21" s="625" t="s">
        <v>234</v>
      </c>
      <c r="I21" s="626"/>
      <c r="J21" s="626"/>
      <c r="K21" s="626"/>
      <c r="L21" s="626"/>
      <c r="M21" s="219" t="s">
        <v>194</v>
      </c>
      <c r="N21" s="221"/>
    </row>
    <row r="22" spans="1:19" ht="36" customHeight="1" thickTop="1" thickBot="1">
      <c r="A22" s="284" t="s">
        <v>56</v>
      </c>
      <c r="B22" s="627" t="s">
        <v>57</v>
      </c>
      <c r="C22" s="628"/>
      <c r="D22" s="629"/>
      <c r="E22" s="285" t="s">
        <v>223</v>
      </c>
      <c r="F22" s="285" t="s">
        <v>224</v>
      </c>
      <c r="G22" s="286" t="s">
        <v>58</v>
      </c>
      <c r="H22" s="630" t="s">
        <v>59</v>
      </c>
      <c r="I22" s="631"/>
      <c r="J22" s="631"/>
      <c r="K22" s="631"/>
      <c r="L22" s="632"/>
      <c r="M22" s="220" t="s">
        <v>60</v>
      </c>
      <c r="N22" s="222" t="s">
        <v>61</v>
      </c>
      <c r="R22" s="36" t="s">
        <v>3</v>
      </c>
    </row>
    <row r="23" spans="1:19" ht="61.2" customHeight="1" thickBot="1">
      <c r="A23" s="232" t="s">
        <v>62</v>
      </c>
      <c r="B23" s="616" t="str">
        <f>IF(G23&gt;5,"☆☆☆☆",IF(AND(G23&gt;=2.39,G23&lt;5),"☆☆☆",IF(AND(G23&gt;=1.39,G23&lt;2.4),"☆☆",IF(AND(G23&gt;0,G23&lt;1.4),"☆",IF(AND(G23&gt;=-1.39,G23&lt;0),"★",IF(AND(G23&gt;=-2.39,G23&lt;-1.4),"★★",IF(AND(G23&gt;=-3.39,G23&lt;-2.4),"★★★")))))))</f>
        <v>☆</v>
      </c>
      <c r="C23" s="617"/>
      <c r="D23" s="618"/>
      <c r="E23" s="191">
        <v>1.19</v>
      </c>
      <c r="F23" s="191">
        <v>1.45</v>
      </c>
      <c r="G23" s="167">
        <f>F23-E23</f>
        <v>0.26</v>
      </c>
      <c r="H23" s="633" t="s">
        <v>218</v>
      </c>
      <c r="I23" s="634"/>
      <c r="J23" s="634"/>
      <c r="K23" s="634"/>
      <c r="L23" s="635"/>
      <c r="M23" s="561" t="s">
        <v>212</v>
      </c>
      <c r="N23" s="562">
        <v>45630</v>
      </c>
      <c r="O23" s="156" t="s">
        <v>63</v>
      </c>
    </row>
    <row r="24" spans="1:19" ht="61.2" customHeight="1" thickBot="1">
      <c r="A24" s="126" t="s">
        <v>64</v>
      </c>
      <c r="B24" s="616" t="str">
        <f>IF(G24&gt;5,"☆☆☆☆",IF(AND(G24&gt;=2.39,G24&lt;5),"☆☆☆",IF(AND(G24&gt;=1.39,G24&lt;2.4),"☆☆",IF(AND(G24&gt;0,G24&lt;1.4),"☆",IF(AND(G24&gt;=-1.39,G24&lt;0),"★",IF(AND(G24&gt;=-2.39,G24&lt;-1.4),"★★",IF(AND(G24&gt;=-3.39,G24&lt;-2.4),"★★★")))))))</f>
        <v>☆</v>
      </c>
      <c r="C24" s="617"/>
      <c r="D24" s="618"/>
      <c r="E24" s="191">
        <v>2.78</v>
      </c>
      <c r="F24" s="75">
        <v>3.35</v>
      </c>
      <c r="G24" s="167">
        <f t="shared" ref="G24:G70" si="0">F24-E24</f>
        <v>0.57000000000000028</v>
      </c>
      <c r="H24" s="636"/>
      <c r="I24" s="637"/>
      <c r="J24" s="637"/>
      <c r="K24" s="637"/>
      <c r="L24" s="638"/>
      <c r="M24" s="287"/>
      <c r="N24" s="288"/>
      <c r="O24" s="156" t="s">
        <v>64</v>
      </c>
      <c r="Q24" s="36" t="s">
        <v>3</v>
      </c>
    </row>
    <row r="25" spans="1:19" ht="61.2" customHeight="1" thickBot="1">
      <c r="A25" s="289" t="s">
        <v>65</v>
      </c>
      <c r="B25" s="616" t="str">
        <f t="shared" ref="B25:B70" si="1">IF(G25&gt;5,"☆☆☆☆",IF(AND(G25&gt;=2.39,G25&lt;5),"☆☆☆",IF(AND(G25&gt;=1.39,G25&lt;2.4),"☆☆",IF(AND(G25&gt;0,G25&lt;1.4),"☆",IF(AND(G25&gt;=-1.39,G25&lt;0),"★",IF(AND(G25&gt;=-2.39,G25&lt;-1.4),"★★",IF(AND(G25&gt;=-3.39,G25&lt;-2.4),"★★★")))))))</f>
        <v>★</v>
      </c>
      <c r="C25" s="617"/>
      <c r="D25" s="618"/>
      <c r="E25" s="75">
        <v>4.28</v>
      </c>
      <c r="F25" s="75">
        <v>3.8</v>
      </c>
      <c r="G25" s="167">
        <f t="shared" si="0"/>
        <v>-0.48000000000000043</v>
      </c>
      <c r="H25" s="622" t="s">
        <v>247</v>
      </c>
      <c r="I25" s="623"/>
      <c r="J25" s="623"/>
      <c r="K25" s="623"/>
      <c r="L25" s="624"/>
      <c r="M25" s="538" t="s">
        <v>248</v>
      </c>
      <c r="N25" s="525">
        <v>45637</v>
      </c>
      <c r="O25" s="156" t="s">
        <v>65</v>
      </c>
    </row>
    <row r="26" spans="1:19" ht="61.2" customHeight="1" thickBot="1">
      <c r="A26" s="289" t="s">
        <v>66</v>
      </c>
      <c r="B26" s="616" t="str">
        <f t="shared" si="1"/>
        <v>☆</v>
      </c>
      <c r="C26" s="617"/>
      <c r="D26" s="618"/>
      <c r="E26" s="75">
        <v>4.16</v>
      </c>
      <c r="F26" s="75">
        <v>4.29</v>
      </c>
      <c r="G26" s="167">
        <f t="shared" si="0"/>
        <v>0.12999999999999989</v>
      </c>
      <c r="H26" s="619"/>
      <c r="I26" s="620"/>
      <c r="J26" s="620"/>
      <c r="K26" s="620"/>
      <c r="L26" s="621"/>
      <c r="M26" s="287"/>
      <c r="N26" s="288"/>
      <c r="O26" s="156" t="s">
        <v>66</v>
      </c>
    </row>
    <row r="27" spans="1:19" ht="61.2" customHeight="1" thickBot="1">
      <c r="A27" s="289" t="s">
        <v>67</v>
      </c>
      <c r="B27" s="616" t="str">
        <f t="shared" si="1"/>
        <v>☆</v>
      </c>
      <c r="C27" s="617"/>
      <c r="D27" s="618"/>
      <c r="E27" s="75">
        <v>3.21</v>
      </c>
      <c r="F27" s="75">
        <v>4.1500000000000004</v>
      </c>
      <c r="G27" s="167">
        <f t="shared" si="0"/>
        <v>0.94000000000000039</v>
      </c>
      <c r="H27" s="619"/>
      <c r="I27" s="620"/>
      <c r="J27" s="620"/>
      <c r="K27" s="620"/>
      <c r="L27" s="621"/>
      <c r="M27" s="287"/>
      <c r="N27" s="290"/>
      <c r="O27" s="156" t="s">
        <v>67</v>
      </c>
    </row>
    <row r="28" spans="1:19" ht="61.2" customHeight="1" thickBot="1">
      <c r="A28" s="289" t="s">
        <v>68</v>
      </c>
      <c r="B28" s="616" t="str">
        <f t="shared" si="1"/>
        <v>☆</v>
      </c>
      <c r="C28" s="617"/>
      <c r="D28" s="618"/>
      <c r="E28" s="75">
        <v>4.75</v>
      </c>
      <c r="F28" s="75">
        <v>4.82</v>
      </c>
      <c r="G28" s="167">
        <f t="shared" si="0"/>
        <v>7.0000000000000284E-2</v>
      </c>
      <c r="H28" s="619"/>
      <c r="I28" s="620"/>
      <c r="J28" s="620"/>
      <c r="K28" s="620"/>
      <c r="L28" s="621"/>
      <c r="M28" s="287"/>
      <c r="N28" s="288"/>
      <c r="O28" s="156" t="s">
        <v>68</v>
      </c>
    </row>
    <row r="29" spans="1:19" ht="61.2" customHeight="1" thickBot="1">
      <c r="A29" s="289" t="s">
        <v>69</v>
      </c>
      <c r="B29" s="616" t="str">
        <f t="shared" si="1"/>
        <v>☆</v>
      </c>
      <c r="C29" s="617"/>
      <c r="D29" s="618"/>
      <c r="E29" s="191">
        <v>2.02</v>
      </c>
      <c r="F29" s="191">
        <v>2.16</v>
      </c>
      <c r="G29" s="167">
        <f t="shared" si="0"/>
        <v>0.14000000000000012</v>
      </c>
      <c r="H29" s="622" t="s">
        <v>337</v>
      </c>
      <c r="I29" s="623"/>
      <c r="J29" s="623"/>
      <c r="K29" s="623"/>
      <c r="L29" s="624"/>
      <c r="M29" s="524" t="s">
        <v>338</v>
      </c>
      <c r="N29" s="525">
        <v>45639</v>
      </c>
      <c r="O29" s="156" t="s">
        <v>69</v>
      </c>
    </row>
    <row r="30" spans="1:19" ht="61.2" customHeight="1" thickBot="1">
      <c r="A30" s="289" t="s">
        <v>70</v>
      </c>
      <c r="B30" s="616" t="str">
        <f t="shared" si="1"/>
        <v>☆</v>
      </c>
      <c r="C30" s="617"/>
      <c r="D30" s="618"/>
      <c r="E30" s="191">
        <v>2.56</v>
      </c>
      <c r="F30" s="191">
        <v>2.73</v>
      </c>
      <c r="G30" s="167">
        <f t="shared" si="0"/>
        <v>0.16999999999999993</v>
      </c>
      <c r="H30" s="619"/>
      <c r="I30" s="620"/>
      <c r="J30" s="620"/>
      <c r="K30" s="620"/>
      <c r="L30" s="621"/>
      <c r="M30" s="494"/>
      <c r="N30" s="288"/>
      <c r="O30" s="156" t="s">
        <v>70</v>
      </c>
    </row>
    <row r="31" spans="1:19" ht="61.2" customHeight="1" thickBot="1">
      <c r="A31" s="289" t="s">
        <v>71</v>
      </c>
      <c r="B31" s="616" t="str">
        <f t="shared" si="1"/>
        <v>☆</v>
      </c>
      <c r="C31" s="617"/>
      <c r="D31" s="618"/>
      <c r="E31" s="191">
        <v>1.98</v>
      </c>
      <c r="F31" s="191">
        <v>2.35</v>
      </c>
      <c r="G31" s="167">
        <f t="shared" si="0"/>
        <v>0.37000000000000011</v>
      </c>
      <c r="H31" s="619"/>
      <c r="I31" s="620"/>
      <c r="J31" s="620"/>
      <c r="K31" s="620"/>
      <c r="L31" s="621"/>
      <c r="M31" s="287"/>
      <c r="N31" s="288"/>
      <c r="O31" s="156" t="s">
        <v>71</v>
      </c>
    </row>
    <row r="32" spans="1:19" ht="61.2" customHeight="1" thickBot="1">
      <c r="A32" s="291" t="s">
        <v>72</v>
      </c>
      <c r="B32" s="616" t="str">
        <f t="shared" si="1"/>
        <v>☆☆</v>
      </c>
      <c r="C32" s="617"/>
      <c r="D32" s="618"/>
      <c r="E32" s="75">
        <v>4.2300000000000004</v>
      </c>
      <c r="F32" s="75">
        <v>5.74</v>
      </c>
      <c r="G32" s="167">
        <f t="shared" si="0"/>
        <v>1.5099999999999998</v>
      </c>
      <c r="H32" s="619"/>
      <c r="I32" s="620"/>
      <c r="J32" s="620"/>
      <c r="K32" s="620"/>
      <c r="L32" s="621"/>
      <c r="M32" s="287"/>
      <c r="N32" s="292"/>
      <c r="O32" s="156" t="s">
        <v>72</v>
      </c>
    </row>
    <row r="33" spans="1:16" ht="61.2" customHeight="1" thickBot="1">
      <c r="A33" s="293" t="s">
        <v>73</v>
      </c>
      <c r="B33" s="616" t="str">
        <f t="shared" si="1"/>
        <v>☆</v>
      </c>
      <c r="C33" s="617"/>
      <c r="D33" s="618"/>
      <c r="E33" s="75">
        <v>4.13</v>
      </c>
      <c r="F33" s="75">
        <v>4.84</v>
      </c>
      <c r="G33" s="167">
        <f t="shared" si="0"/>
        <v>0.71</v>
      </c>
      <c r="H33" s="619"/>
      <c r="I33" s="620"/>
      <c r="J33" s="620"/>
      <c r="K33" s="620"/>
      <c r="L33" s="621"/>
      <c r="M33" s="287"/>
      <c r="N33" s="288"/>
      <c r="O33" s="156" t="s">
        <v>73</v>
      </c>
    </row>
    <row r="34" spans="1:16" ht="61.2" customHeight="1" thickBot="1">
      <c r="A34" s="126" t="s">
        <v>74</v>
      </c>
      <c r="B34" s="616" t="str">
        <f t="shared" si="1"/>
        <v>☆</v>
      </c>
      <c r="C34" s="617"/>
      <c r="D34" s="618"/>
      <c r="E34" s="75">
        <v>3.17</v>
      </c>
      <c r="F34" s="75">
        <v>3.61</v>
      </c>
      <c r="G34" s="167">
        <f t="shared" si="0"/>
        <v>0.43999999999999995</v>
      </c>
      <c r="H34" s="639" t="s">
        <v>251</v>
      </c>
      <c r="I34" s="640"/>
      <c r="J34" s="640"/>
      <c r="K34" s="640"/>
      <c r="L34" s="641"/>
      <c r="M34" s="565" t="s">
        <v>252</v>
      </c>
      <c r="N34" s="566">
        <v>45639</v>
      </c>
      <c r="O34" s="156" t="s">
        <v>74</v>
      </c>
    </row>
    <row r="35" spans="1:16" ht="61.2" customHeight="1" thickBot="1">
      <c r="A35" s="294" t="s">
        <v>75</v>
      </c>
      <c r="B35" s="616" t="str">
        <f t="shared" si="1"/>
        <v>☆</v>
      </c>
      <c r="C35" s="617"/>
      <c r="D35" s="618"/>
      <c r="E35" s="75">
        <v>4.49</v>
      </c>
      <c r="F35" s="75">
        <v>5.2</v>
      </c>
      <c r="G35" s="167">
        <f t="shared" si="0"/>
        <v>0.71</v>
      </c>
      <c r="H35" s="642"/>
      <c r="I35" s="643"/>
      <c r="J35" s="643"/>
      <c r="K35" s="643"/>
      <c r="L35" s="644"/>
      <c r="M35" s="295"/>
      <c r="N35" s="420"/>
      <c r="O35" s="156" t="s">
        <v>75</v>
      </c>
    </row>
    <row r="36" spans="1:16" ht="61.2" customHeight="1" thickBot="1">
      <c r="A36" s="296" t="s">
        <v>76</v>
      </c>
      <c r="B36" s="616" t="str">
        <f t="shared" si="1"/>
        <v>☆</v>
      </c>
      <c r="C36" s="617"/>
      <c r="D36" s="618"/>
      <c r="E36" s="75">
        <v>3.66</v>
      </c>
      <c r="F36" s="75">
        <v>4.1500000000000004</v>
      </c>
      <c r="G36" s="167">
        <f t="shared" si="0"/>
        <v>0.49000000000000021</v>
      </c>
      <c r="H36" s="619" t="s">
        <v>219</v>
      </c>
      <c r="I36" s="620"/>
      <c r="J36" s="620"/>
      <c r="K36" s="620"/>
      <c r="L36" s="621"/>
      <c r="M36" s="295" t="s">
        <v>220</v>
      </c>
      <c r="N36" s="290">
        <v>45629</v>
      </c>
      <c r="O36" s="156" t="s">
        <v>76</v>
      </c>
    </row>
    <row r="37" spans="1:16" ht="61.2" customHeight="1" thickBot="1">
      <c r="A37" s="289" t="s">
        <v>77</v>
      </c>
      <c r="B37" s="616" t="str">
        <f t="shared" si="1"/>
        <v>☆</v>
      </c>
      <c r="C37" s="617"/>
      <c r="D37" s="618"/>
      <c r="E37" s="191">
        <v>2.27</v>
      </c>
      <c r="F37" s="191">
        <v>2.33</v>
      </c>
      <c r="G37" s="167">
        <f t="shared" si="0"/>
        <v>6.0000000000000053E-2</v>
      </c>
      <c r="H37" s="619"/>
      <c r="I37" s="620"/>
      <c r="J37" s="620"/>
      <c r="K37" s="620"/>
      <c r="L37" s="621"/>
      <c r="M37" s="287"/>
      <c r="N37" s="288"/>
      <c r="O37" s="156" t="s">
        <v>77</v>
      </c>
    </row>
    <row r="38" spans="1:16" ht="61.2" customHeight="1" thickBot="1">
      <c r="A38" s="289" t="s">
        <v>78</v>
      </c>
      <c r="B38" s="616" t="str">
        <f t="shared" si="1"/>
        <v>☆☆</v>
      </c>
      <c r="C38" s="617"/>
      <c r="D38" s="618"/>
      <c r="E38" s="75">
        <v>5.07</v>
      </c>
      <c r="F38" s="230">
        <v>6.59</v>
      </c>
      <c r="G38" s="167">
        <f t="shared" si="0"/>
        <v>1.5199999999999996</v>
      </c>
      <c r="H38" s="619"/>
      <c r="I38" s="620"/>
      <c r="J38" s="620"/>
      <c r="K38" s="620"/>
      <c r="L38" s="621"/>
      <c r="M38" s="287"/>
      <c r="N38" s="288"/>
      <c r="O38" s="156" t="s">
        <v>78</v>
      </c>
    </row>
    <row r="39" spans="1:16" ht="61.2" customHeight="1" thickBot="1">
      <c r="A39" s="289" t="s">
        <v>79</v>
      </c>
      <c r="B39" s="616" t="str">
        <f t="shared" si="1"/>
        <v>☆☆</v>
      </c>
      <c r="C39" s="617"/>
      <c r="D39" s="618"/>
      <c r="E39" s="75">
        <v>5.59</v>
      </c>
      <c r="F39" s="230">
        <v>7.34</v>
      </c>
      <c r="G39" s="167">
        <f t="shared" si="0"/>
        <v>1.75</v>
      </c>
      <c r="H39" s="619"/>
      <c r="I39" s="620"/>
      <c r="J39" s="620"/>
      <c r="K39" s="620"/>
      <c r="L39" s="621"/>
      <c r="M39" s="295"/>
      <c r="N39" s="290"/>
      <c r="O39" s="156" t="s">
        <v>79</v>
      </c>
    </row>
    <row r="40" spans="1:16" ht="61.2" customHeight="1" thickBot="1">
      <c r="A40" s="289" t="s">
        <v>80</v>
      </c>
      <c r="B40" s="616" t="str">
        <f t="shared" si="1"/>
        <v>☆</v>
      </c>
      <c r="C40" s="617"/>
      <c r="D40" s="618"/>
      <c r="E40" s="230">
        <v>6.68</v>
      </c>
      <c r="F40" s="230">
        <v>7.92</v>
      </c>
      <c r="G40" s="167">
        <f t="shared" si="0"/>
        <v>1.2400000000000002</v>
      </c>
      <c r="H40" s="619"/>
      <c r="I40" s="620"/>
      <c r="J40" s="620"/>
      <c r="K40" s="620"/>
      <c r="L40" s="621"/>
      <c r="M40" s="287"/>
      <c r="N40" s="288"/>
      <c r="O40" s="156" t="s">
        <v>80</v>
      </c>
    </row>
    <row r="41" spans="1:16" ht="61.2" customHeight="1" thickBot="1">
      <c r="A41" s="289" t="s">
        <v>81</v>
      </c>
      <c r="B41" s="616" t="b">
        <f t="shared" si="1"/>
        <v>0</v>
      </c>
      <c r="C41" s="617"/>
      <c r="D41" s="618"/>
      <c r="E41" s="191">
        <v>2.67</v>
      </c>
      <c r="F41" s="191">
        <v>2.67</v>
      </c>
      <c r="G41" s="167">
        <f t="shared" si="0"/>
        <v>0</v>
      </c>
      <c r="H41" s="650"/>
      <c r="I41" s="651"/>
      <c r="J41" s="651"/>
      <c r="K41" s="651"/>
      <c r="L41" s="652"/>
      <c r="M41" s="287"/>
      <c r="N41" s="288"/>
      <c r="O41" s="156" t="s">
        <v>81</v>
      </c>
    </row>
    <row r="42" spans="1:16" ht="61.2" customHeight="1" thickBot="1">
      <c r="A42" s="289" t="s">
        <v>82</v>
      </c>
      <c r="B42" s="616" t="str">
        <f t="shared" si="1"/>
        <v>★</v>
      </c>
      <c r="C42" s="617"/>
      <c r="D42" s="618"/>
      <c r="E42" s="191">
        <v>2.2000000000000002</v>
      </c>
      <c r="F42" s="191">
        <v>2.0699999999999998</v>
      </c>
      <c r="G42" s="167">
        <f t="shared" si="0"/>
        <v>-0.13000000000000034</v>
      </c>
      <c r="H42" s="619"/>
      <c r="I42" s="620"/>
      <c r="J42" s="620"/>
      <c r="K42" s="620"/>
      <c r="L42" s="621"/>
      <c r="M42" s="295"/>
      <c r="N42" s="288"/>
      <c r="O42" s="156" t="s">
        <v>82</v>
      </c>
      <c r="P42" s="36" t="s">
        <v>41</v>
      </c>
    </row>
    <row r="43" spans="1:16" ht="61.2" customHeight="1" thickBot="1">
      <c r="A43" s="289" t="s">
        <v>83</v>
      </c>
      <c r="B43" s="616" t="str">
        <f t="shared" si="1"/>
        <v>☆</v>
      </c>
      <c r="C43" s="617"/>
      <c r="D43" s="618"/>
      <c r="E43" s="75">
        <v>3.06</v>
      </c>
      <c r="F43" s="75">
        <v>3.72</v>
      </c>
      <c r="G43" s="167">
        <f t="shared" si="0"/>
        <v>0.66000000000000014</v>
      </c>
      <c r="H43" s="619"/>
      <c r="I43" s="620"/>
      <c r="J43" s="620"/>
      <c r="K43" s="620"/>
      <c r="L43" s="621"/>
      <c r="M43" s="295"/>
      <c r="N43" s="288"/>
      <c r="O43" s="156" t="s">
        <v>83</v>
      </c>
    </row>
    <row r="44" spans="1:16" ht="61.2" customHeight="1" thickBot="1">
      <c r="A44" s="297" t="s">
        <v>191</v>
      </c>
      <c r="B44" s="616" t="str">
        <f t="shared" si="1"/>
        <v>☆</v>
      </c>
      <c r="C44" s="617"/>
      <c r="D44" s="618"/>
      <c r="E44" s="75">
        <v>3.58</v>
      </c>
      <c r="F44" s="75">
        <v>4.18</v>
      </c>
      <c r="G44" s="167">
        <f t="shared" si="0"/>
        <v>0.59999999999999964</v>
      </c>
      <c r="H44" s="645"/>
      <c r="I44" s="646"/>
      <c r="J44" s="646"/>
      <c r="K44" s="646"/>
      <c r="L44" s="646"/>
      <c r="M44" s="295"/>
      <c r="N44" s="288"/>
      <c r="O44" s="36" t="s">
        <v>191</v>
      </c>
    </row>
    <row r="45" spans="1:16" ht="61.2" customHeight="1" thickBot="1">
      <c r="A45" s="289" t="s">
        <v>84</v>
      </c>
      <c r="B45" s="616" t="str">
        <f t="shared" si="1"/>
        <v>☆</v>
      </c>
      <c r="C45" s="617"/>
      <c r="D45" s="618"/>
      <c r="E45" s="75">
        <v>4.2699999999999996</v>
      </c>
      <c r="F45" s="75">
        <v>4.84</v>
      </c>
      <c r="G45" s="167">
        <f t="shared" si="0"/>
        <v>0.57000000000000028</v>
      </c>
      <c r="H45" s="647"/>
      <c r="I45" s="648"/>
      <c r="J45" s="648"/>
      <c r="K45" s="648"/>
      <c r="L45" s="649"/>
      <c r="M45" s="287"/>
      <c r="N45" s="292"/>
      <c r="O45" s="156" t="s">
        <v>84</v>
      </c>
    </row>
    <row r="46" spans="1:16" ht="61.2" customHeight="1" thickBot="1">
      <c r="A46" s="289" t="s">
        <v>85</v>
      </c>
      <c r="B46" s="616" t="str">
        <f t="shared" si="1"/>
        <v>☆</v>
      </c>
      <c r="C46" s="617"/>
      <c r="D46" s="618"/>
      <c r="E46" s="75">
        <v>4.7300000000000004</v>
      </c>
      <c r="F46" s="75">
        <v>4.82</v>
      </c>
      <c r="G46" s="167">
        <f t="shared" si="0"/>
        <v>8.9999999999999858E-2</v>
      </c>
      <c r="H46" s="619"/>
      <c r="I46" s="620"/>
      <c r="J46" s="620"/>
      <c r="K46" s="620"/>
      <c r="L46" s="621"/>
      <c r="M46" s="287"/>
      <c r="N46" s="288"/>
      <c r="O46" s="156" t="s">
        <v>85</v>
      </c>
    </row>
    <row r="47" spans="1:16" ht="61.2" customHeight="1" thickBot="1">
      <c r="A47" s="289" t="s">
        <v>86</v>
      </c>
      <c r="B47" s="616" t="str">
        <f t="shared" si="1"/>
        <v>☆</v>
      </c>
      <c r="C47" s="617"/>
      <c r="D47" s="618"/>
      <c r="E47" s="191">
        <v>2.72</v>
      </c>
      <c r="F47" s="191">
        <v>2.81</v>
      </c>
      <c r="G47" s="167">
        <f t="shared" si="0"/>
        <v>8.9999999999999858E-2</v>
      </c>
      <c r="H47" s="619"/>
      <c r="I47" s="620"/>
      <c r="J47" s="620"/>
      <c r="K47" s="620"/>
      <c r="L47" s="621"/>
      <c r="M47" s="287"/>
      <c r="N47" s="288"/>
      <c r="O47" s="156" t="s">
        <v>86</v>
      </c>
    </row>
    <row r="48" spans="1:16" ht="61.2" customHeight="1" thickBot="1">
      <c r="A48" s="289" t="s">
        <v>87</v>
      </c>
      <c r="B48" s="616" t="str">
        <f t="shared" si="1"/>
        <v>☆</v>
      </c>
      <c r="C48" s="617"/>
      <c r="D48" s="618"/>
      <c r="E48" s="75">
        <v>3.14</v>
      </c>
      <c r="F48" s="75">
        <v>3.36</v>
      </c>
      <c r="G48" s="167">
        <f t="shared" si="0"/>
        <v>0.21999999999999975</v>
      </c>
      <c r="H48" s="653" t="s">
        <v>226</v>
      </c>
      <c r="I48" s="654"/>
      <c r="J48" s="654"/>
      <c r="K48" s="654"/>
      <c r="L48" s="655"/>
      <c r="M48" s="287" t="s">
        <v>225</v>
      </c>
      <c r="N48" s="288">
        <v>45632</v>
      </c>
      <c r="O48" s="156" t="s">
        <v>87</v>
      </c>
    </row>
    <row r="49" spans="1:15" ht="61.2" customHeight="1" thickBot="1">
      <c r="A49" s="289" t="s">
        <v>88</v>
      </c>
      <c r="B49" s="616" t="str">
        <f t="shared" si="1"/>
        <v>☆</v>
      </c>
      <c r="C49" s="617"/>
      <c r="D49" s="618"/>
      <c r="E49" s="75">
        <v>4.29</v>
      </c>
      <c r="F49" s="75">
        <v>5.16</v>
      </c>
      <c r="G49" s="167">
        <f t="shared" si="0"/>
        <v>0.87000000000000011</v>
      </c>
      <c r="H49" s="622" t="s">
        <v>245</v>
      </c>
      <c r="I49" s="623"/>
      <c r="J49" s="623"/>
      <c r="K49" s="623"/>
      <c r="L49" s="624"/>
      <c r="M49" s="524" t="s">
        <v>246</v>
      </c>
      <c r="N49" s="525">
        <v>45638</v>
      </c>
      <c r="O49" s="156" t="s">
        <v>88</v>
      </c>
    </row>
    <row r="50" spans="1:15" ht="61.2" customHeight="1" thickBot="1">
      <c r="A50" s="289" t="s">
        <v>89</v>
      </c>
      <c r="B50" s="616" t="str">
        <f t="shared" si="1"/>
        <v>☆</v>
      </c>
      <c r="C50" s="617"/>
      <c r="D50" s="618"/>
      <c r="E50" s="75">
        <v>4.93</v>
      </c>
      <c r="F50" s="75">
        <v>5.91</v>
      </c>
      <c r="G50" s="167">
        <f t="shared" si="0"/>
        <v>0.98000000000000043</v>
      </c>
      <c r="H50" s="653"/>
      <c r="I50" s="654"/>
      <c r="J50" s="654"/>
      <c r="K50" s="654"/>
      <c r="L50" s="655"/>
      <c r="M50" s="287"/>
      <c r="N50" s="298"/>
      <c r="O50" s="156" t="s">
        <v>89</v>
      </c>
    </row>
    <row r="51" spans="1:15" ht="61.2" customHeight="1" thickBot="1">
      <c r="A51" s="289" t="s">
        <v>90</v>
      </c>
      <c r="B51" s="616" t="str">
        <f t="shared" si="1"/>
        <v>☆</v>
      </c>
      <c r="C51" s="617"/>
      <c r="D51" s="618"/>
      <c r="E51" s="75">
        <v>4.3899999999999997</v>
      </c>
      <c r="F51" s="75">
        <v>4.47</v>
      </c>
      <c r="G51" s="167">
        <f t="shared" si="0"/>
        <v>8.0000000000000071E-2</v>
      </c>
      <c r="H51" s="619"/>
      <c r="I51" s="620"/>
      <c r="J51" s="620"/>
      <c r="K51" s="620"/>
      <c r="L51" s="621"/>
      <c r="M51" s="287"/>
      <c r="N51" s="288"/>
      <c r="O51" s="156" t="s">
        <v>90</v>
      </c>
    </row>
    <row r="52" spans="1:15" ht="61.2" customHeight="1" thickBot="1">
      <c r="A52" s="289" t="s">
        <v>91</v>
      </c>
      <c r="B52" s="616" t="str">
        <f t="shared" si="1"/>
        <v>★</v>
      </c>
      <c r="C52" s="617"/>
      <c r="D52" s="618"/>
      <c r="E52" s="191">
        <v>2.83</v>
      </c>
      <c r="F52" s="191">
        <v>2.72</v>
      </c>
      <c r="G52" s="167">
        <f t="shared" si="0"/>
        <v>-0.10999999999999988</v>
      </c>
      <c r="H52" s="619"/>
      <c r="I52" s="620"/>
      <c r="J52" s="620"/>
      <c r="K52" s="620"/>
      <c r="L52" s="621"/>
      <c r="M52" s="287"/>
      <c r="N52" s="288"/>
      <c r="O52" s="156" t="s">
        <v>91</v>
      </c>
    </row>
    <row r="53" spans="1:15" ht="61.2" customHeight="1" thickBot="1">
      <c r="A53" s="289" t="s">
        <v>92</v>
      </c>
      <c r="B53" s="616" t="str">
        <f t="shared" si="1"/>
        <v>☆</v>
      </c>
      <c r="C53" s="617"/>
      <c r="D53" s="618"/>
      <c r="E53" s="75">
        <v>5.42</v>
      </c>
      <c r="F53" s="230">
        <v>6.58</v>
      </c>
      <c r="G53" s="167">
        <f t="shared" si="0"/>
        <v>1.1600000000000001</v>
      </c>
      <c r="H53" s="619"/>
      <c r="I53" s="620"/>
      <c r="J53" s="620"/>
      <c r="K53" s="620"/>
      <c r="L53" s="621"/>
      <c r="M53" s="266"/>
      <c r="N53" s="288"/>
      <c r="O53" s="156" t="s">
        <v>92</v>
      </c>
    </row>
    <row r="54" spans="1:15" ht="61.2" customHeight="1" thickBot="1">
      <c r="A54" s="289" t="s">
        <v>93</v>
      </c>
      <c r="B54" s="616" t="str">
        <f t="shared" si="1"/>
        <v>☆</v>
      </c>
      <c r="C54" s="617"/>
      <c r="D54" s="618"/>
      <c r="E54" s="75">
        <v>4.3899999999999997</v>
      </c>
      <c r="F54" s="75">
        <v>4.83</v>
      </c>
      <c r="G54" s="167">
        <f t="shared" si="0"/>
        <v>0.44000000000000039</v>
      </c>
      <c r="H54" s="619"/>
      <c r="I54" s="620"/>
      <c r="J54" s="620"/>
      <c r="K54" s="620"/>
      <c r="L54" s="621"/>
      <c r="M54" s="287"/>
      <c r="N54" s="288"/>
      <c r="O54" s="156" t="s">
        <v>93</v>
      </c>
    </row>
    <row r="55" spans="1:15" ht="61.2" customHeight="1" thickBot="1">
      <c r="A55" s="289" t="s">
        <v>94</v>
      </c>
      <c r="B55" s="616" t="str">
        <f t="shared" si="1"/>
        <v>★</v>
      </c>
      <c r="C55" s="617"/>
      <c r="D55" s="618"/>
      <c r="E55" s="75">
        <v>3.43</v>
      </c>
      <c r="F55" s="75">
        <v>3.41</v>
      </c>
      <c r="G55" s="167">
        <f t="shared" si="0"/>
        <v>-2.0000000000000018E-2</v>
      </c>
      <c r="H55" s="619"/>
      <c r="I55" s="620"/>
      <c r="J55" s="620"/>
      <c r="K55" s="620"/>
      <c r="L55" s="621"/>
      <c r="M55" s="287"/>
      <c r="N55" s="288"/>
      <c r="O55" s="156" t="s">
        <v>94</v>
      </c>
    </row>
    <row r="56" spans="1:15" ht="61.2" customHeight="1" thickBot="1">
      <c r="A56" s="289" t="s">
        <v>95</v>
      </c>
      <c r="B56" s="616" t="b">
        <f t="shared" si="1"/>
        <v>0</v>
      </c>
      <c r="C56" s="617"/>
      <c r="D56" s="618"/>
      <c r="E56" s="75">
        <v>4.2699999999999996</v>
      </c>
      <c r="F56" s="75">
        <v>4.2699999999999996</v>
      </c>
      <c r="G56" s="167">
        <f t="shared" si="0"/>
        <v>0</v>
      </c>
      <c r="H56" s="619" t="s">
        <v>214</v>
      </c>
      <c r="I56" s="620"/>
      <c r="J56" s="620"/>
      <c r="K56" s="620"/>
      <c r="L56" s="621"/>
      <c r="M56" s="287" t="s">
        <v>215</v>
      </c>
      <c r="N56" s="288">
        <v>45631</v>
      </c>
      <c r="O56" s="156" t="s">
        <v>95</v>
      </c>
    </row>
    <row r="57" spans="1:15" ht="61.2" customHeight="1" thickBot="1">
      <c r="A57" s="289" t="s">
        <v>96</v>
      </c>
      <c r="B57" s="616" t="str">
        <f t="shared" si="1"/>
        <v>★</v>
      </c>
      <c r="C57" s="617"/>
      <c r="D57" s="618"/>
      <c r="E57" s="75">
        <v>4.8600000000000003</v>
      </c>
      <c r="F57" s="75">
        <v>4.72</v>
      </c>
      <c r="G57" s="167">
        <f t="shared" si="0"/>
        <v>-0.14000000000000057</v>
      </c>
      <c r="H57" s="653"/>
      <c r="I57" s="654"/>
      <c r="J57" s="654"/>
      <c r="K57" s="654"/>
      <c r="L57" s="655"/>
      <c r="M57" s="287"/>
      <c r="N57" s="288"/>
      <c r="O57" s="156" t="s">
        <v>96</v>
      </c>
    </row>
    <row r="58" spans="1:15" ht="61.2" customHeight="1" thickBot="1">
      <c r="A58" s="289" t="s">
        <v>97</v>
      </c>
      <c r="B58" s="616" t="str">
        <f t="shared" si="1"/>
        <v>☆</v>
      </c>
      <c r="C58" s="617"/>
      <c r="D58" s="618"/>
      <c r="E58" s="75">
        <v>4.4800000000000004</v>
      </c>
      <c r="F58" s="75">
        <v>4.91</v>
      </c>
      <c r="G58" s="167">
        <f t="shared" si="0"/>
        <v>0.42999999999999972</v>
      </c>
      <c r="H58" s="619"/>
      <c r="I58" s="620"/>
      <c r="J58" s="620"/>
      <c r="K58" s="620"/>
      <c r="L58" s="621"/>
      <c r="M58" s="287"/>
      <c r="N58" s="288"/>
      <c r="O58" s="156" t="s">
        <v>97</v>
      </c>
    </row>
    <row r="59" spans="1:15" ht="61.2" customHeight="1" thickBot="1">
      <c r="A59" s="289" t="s">
        <v>98</v>
      </c>
      <c r="B59" s="616" t="str">
        <f t="shared" si="1"/>
        <v>★</v>
      </c>
      <c r="C59" s="617"/>
      <c r="D59" s="618"/>
      <c r="E59" s="75">
        <v>4.29</v>
      </c>
      <c r="F59" s="75">
        <v>3.68</v>
      </c>
      <c r="G59" s="167">
        <f t="shared" si="0"/>
        <v>-0.60999999999999988</v>
      </c>
      <c r="H59" s="619" t="s">
        <v>227</v>
      </c>
      <c r="I59" s="620"/>
      <c r="J59" s="620"/>
      <c r="K59" s="620"/>
      <c r="L59" s="621"/>
      <c r="M59" s="287" t="s">
        <v>228</v>
      </c>
      <c r="N59" s="288">
        <v>45632</v>
      </c>
      <c r="O59" s="156" t="s">
        <v>98</v>
      </c>
    </row>
    <row r="60" spans="1:15" ht="61.2" customHeight="1" thickBot="1">
      <c r="A60" s="289" t="s">
        <v>99</v>
      </c>
      <c r="B60" s="616" t="str">
        <f t="shared" si="1"/>
        <v>☆</v>
      </c>
      <c r="C60" s="617"/>
      <c r="D60" s="618"/>
      <c r="E60" s="75">
        <v>4.28</v>
      </c>
      <c r="F60" s="75">
        <v>4.58</v>
      </c>
      <c r="G60" s="167">
        <f t="shared" si="0"/>
        <v>0.29999999999999982</v>
      </c>
      <c r="H60" s="619"/>
      <c r="I60" s="620"/>
      <c r="J60" s="620"/>
      <c r="K60" s="620"/>
      <c r="L60" s="621"/>
      <c r="M60" s="287"/>
      <c r="N60" s="288"/>
      <c r="O60" s="156" t="s">
        <v>99</v>
      </c>
    </row>
    <row r="61" spans="1:15" ht="61.2" customHeight="1" thickBot="1">
      <c r="A61" s="289" t="s">
        <v>100</v>
      </c>
      <c r="B61" s="616" t="str">
        <f t="shared" si="1"/>
        <v>★</v>
      </c>
      <c r="C61" s="617"/>
      <c r="D61" s="618"/>
      <c r="E61" s="191">
        <v>1.92</v>
      </c>
      <c r="F61" s="191">
        <v>1.68</v>
      </c>
      <c r="G61" s="167">
        <f t="shared" si="0"/>
        <v>-0.24</v>
      </c>
      <c r="H61" s="619"/>
      <c r="I61" s="620"/>
      <c r="J61" s="620"/>
      <c r="K61" s="620"/>
      <c r="L61" s="621"/>
      <c r="M61" s="287"/>
      <c r="N61" s="288"/>
      <c r="O61" s="156" t="s">
        <v>100</v>
      </c>
    </row>
    <row r="62" spans="1:15" ht="69" customHeight="1" thickBot="1">
      <c r="A62" s="289" t="s">
        <v>101</v>
      </c>
      <c r="B62" s="616" t="str">
        <f t="shared" si="1"/>
        <v>☆</v>
      </c>
      <c r="C62" s="617"/>
      <c r="D62" s="618"/>
      <c r="E62" s="75">
        <v>5.22</v>
      </c>
      <c r="F62" s="230">
        <v>6.02</v>
      </c>
      <c r="G62" s="167">
        <f t="shared" si="0"/>
        <v>0.79999999999999982</v>
      </c>
      <c r="H62" s="622" t="s">
        <v>249</v>
      </c>
      <c r="I62" s="623"/>
      <c r="J62" s="623"/>
      <c r="K62" s="623"/>
      <c r="L62" s="624"/>
      <c r="M62" s="564" t="s">
        <v>250</v>
      </c>
      <c r="N62" s="525">
        <v>45638</v>
      </c>
      <c r="O62" s="156" t="s">
        <v>101</v>
      </c>
    </row>
    <row r="63" spans="1:15" ht="61.2" customHeight="1" thickBot="1">
      <c r="A63" s="289" t="s">
        <v>102</v>
      </c>
      <c r="B63" s="616" t="str">
        <f t="shared" si="1"/>
        <v>☆</v>
      </c>
      <c r="C63" s="617"/>
      <c r="D63" s="618"/>
      <c r="E63" s="191">
        <v>2.74</v>
      </c>
      <c r="F63" s="75">
        <v>3.09</v>
      </c>
      <c r="G63" s="167">
        <f t="shared" si="0"/>
        <v>0.34999999999999964</v>
      </c>
      <c r="H63" s="619" t="s">
        <v>216</v>
      </c>
      <c r="I63" s="620"/>
      <c r="J63" s="620"/>
      <c r="K63" s="620"/>
      <c r="L63" s="621"/>
      <c r="M63" s="563" t="s">
        <v>217</v>
      </c>
      <c r="N63" s="288">
        <v>45630</v>
      </c>
      <c r="O63" s="156" t="s">
        <v>102</v>
      </c>
    </row>
    <row r="64" spans="1:15" ht="61.2" customHeight="1" thickBot="1">
      <c r="A64" s="289" t="s">
        <v>103</v>
      </c>
      <c r="B64" s="616" t="str">
        <f t="shared" si="1"/>
        <v>☆</v>
      </c>
      <c r="C64" s="617"/>
      <c r="D64" s="618"/>
      <c r="E64" s="191">
        <v>2.34</v>
      </c>
      <c r="F64" s="75">
        <v>3.18</v>
      </c>
      <c r="G64" s="167">
        <f t="shared" si="0"/>
        <v>0.8400000000000003</v>
      </c>
      <c r="H64" s="696"/>
      <c r="I64" s="697"/>
      <c r="J64" s="697"/>
      <c r="K64" s="697"/>
      <c r="L64" s="698"/>
      <c r="M64" s="287"/>
      <c r="N64" s="288"/>
      <c r="O64" s="156" t="s">
        <v>103</v>
      </c>
    </row>
    <row r="65" spans="1:18" ht="61.2" customHeight="1" thickBot="1">
      <c r="A65" s="289" t="s">
        <v>104</v>
      </c>
      <c r="B65" s="616" t="str">
        <f t="shared" si="1"/>
        <v>★</v>
      </c>
      <c r="C65" s="617"/>
      <c r="D65" s="618"/>
      <c r="E65" s="75">
        <v>5.73</v>
      </c>
      <c r="F65" s="75">
        <v>5.59</v>
      </c>
      <c r="G65" s="167">
        <f t="shared" si="0"/>
        <v>-0.14000000000000057</v>
      </c>
      <c r="H65" s="653"/>
      <c r="I65" s="654"/>
      <c r="J65" s="654"/>
      <c r="K65" s="654"/>
      <c r="L65" s="655"/>
      <c r="M65" s="433"/>
      <c r="N65" s="288"/>
      <c r="O65" s="156" t="s">
        <v>104</v>
      </c>
    </row>
    <row r="66" spans="1:18" ht="61.2" customHeight="1" thickBot="1">
      <c r="A66" s="289" t="s">
        <v>105</v>
      </c>
      <c r="B66" s="616" t="str">
        <f t="shared" si="1"/>
        <v>☆☆</v>
      </c>
      <c r="C66" s="617"/>
      <c r="D66" s="618"/>
      <c r="E66" s="230">
        <v>8.36</v>
      </c>
      <c r="F66" s="230">
        <v>9.86</v>
      </c>
      <c r="G66" s="167">
        <f t="shared" si="0"/>
        <v>1.5</v>
      </c>
      <c r="H66" s="653"/>
      <c r="I66" s="654"/>
      <c r="J66" s="654"/>
      <c r="K66" s="654"/>
      <c r="L66" s="655"/>
      <c r="M66" s="436"/>
      <c r="N66" s="298"/>
      <c r="O66" s="156" t="s">
        <v>105</v>
      </c>
    </row>
    <row r="67" spans="1:18" ht="61.2" customHeight="1" thickBot="1">
      <c r="A67" s="289" t="s">
        <v>106</v>
      </c>
      <c r="B67" s="616" t="str">
        <f t="shared" si="1"/>
        <v>☆☆</v>
      </c>
      <c r="C67" s="617"/>
      <c r="D67" s="618"/>
      <c r="E67" s="230">
        <v>6.33</v>
      </c>
      <c r="F67" s="230">
        <v>8.06</v>
      </c>
      <c r="G67" s="167">
        <f t="shared" si="0"/>
        <v>1.7300000000000004</v>
      </c>
      <c r="H67" s="619"/>
      <c r="I67" s="620"/>
      <c r="J67" s="620"/>
      <c r="K67" s="620"/>
      <c r="L67" s="621"/>
      <c r="M67" s="287"/>
      <c r="N67" s="288"/>
      <c r="O67" s="156" t="s">
        <v>106</v>
      </c>
    </row>
    <row r="68" spans="1:18" ht="61.2" customHeight="1" thickBot="1">
      <c r="A68" s="296" t="s">
        <v>107</v>
      </c>
      <c r="B68" s="616" t="str">
        <f t="shared" si="1"/>
        <v>★</v>
      </c>
      <c r="C68" s="617"/>
      <c r="D68" s="618"/>
      <c r="E68" s="75">
        <v>3.69</v>
      </c>
      <c r="F68" s="75">
        <v>3.53</v>
      </c>
      <c r="G68" s="167">
        <f t="shared" si="0"/>
        <v>-0.16000000000000014</v>
      </c>
      <c r="H68" s="619"/>
      <c r="I68" s="620"/>
      <c r="J68" s="620"/>
      <c r="K68" s="620"/>
      <c r="L68" s="621"/>
      <c r="M68" s="287"/>
      <c r="N68" s="288"/>
      <c r="O68" s="156" t="s">
        <v>107</v>
      </c>
    </row>
    <row r="69" spans="1:18" ht="61.2" customHeight="1" thickBot="1">
      <c r="A69" s="291" t="s">
        <v>108</v>
      </c>
      <c r="B69" s="616" t="str">
        <f t="shared" si="1"/>
        <v>☆</v>
      </c>
      <c r="C69" s="617"/>
      <c r="D69" s="618"/>
      <c r="E69" s="236">
        <v>1.38</v>
      </c>
      <c r="F69" s="236">
        <v>1.81</v>
      </c>
      <c r="G69" s="167">
        <f t="shared" si="0"/>
        <v>0.43000000000000016</v>
      </c>
      <c r="H69" s="653" t="s">
        <v>41</v>
      </c>
      <c r="I69" s="654"/>
      <c r="J69" s="654"/>
      <c r="K69" s="654"/>
      <c r="L69" s="655"/>
      <c r="M69" s="287"/>
      <c r="N69" s="288"/>
      <c r="O69" s="156" t="s">
        <v>108</v>
      </c>
    </row>
    <row r="70" spans="1:18" ht="61.2" customHeight="1" thickBot="1">
      <c r="A70" s="299" t="s">
        <v>109</v>
      </c>
      <c r="B70" s="616" t="str">
        <f t="shared" si="1"/>
        <v>☆</v>
      </c>
      <c r="C70" s="617"/>
      <c r="D70" s="618"/>
      <c r="E70" s="567">
        <v>3.85</v>
      </c>
      <c r="F70" s="568">
        <v>4.3499999999999996</v>
      </c>
      <c r="G70" s="167">
        <f t="shared" si="0"/>
        <v>0.49999999999999956</v>
      </c>
      <c r="H70" s="619"/>
      <c r="I70" s="620"/>
      <c r="J70" s="620"/>
      <c r="K70" s="620"/>
      <c r="L70" s="621"/>
      <c r="M70" s="300"/>
      <c r="N70" s="288"/>
      <c r="O70" s="156"/>
    </row>
    <row r="71" spans="1:18" ht="42.75" customHeight="1" thickBot="1">
      <c r="A71" s="127"/>
      <c r="B71" s="127"/>
      <c r="C71" s="127"/>
      <c r="D71" s="127"/>
      <c r="E71" s="686"/>
      <c r="F71" s="686"/>
      <c r="G71" s="686"/>
      <c r="H71" s="686"/>
      <c r="I71" s="686"/>
      <c r="J71" s="686"/>
      <c r="K71" s="686"/>
      <c r="L71" s="686"/>
      <c r="M71" s="37">
        <f>COUNTIF(E24:E70,"&gt;=10")</f>
        <v>0</v>
      </c>
      <c r="N71" s="37">
        <f>COUNTIF(F24:F70,"&gt;=10")</f>
        <v>0</v>
      </c>
      <c r="O71" s="37" t="s">
        <v>3</v>
      </c>
    </row>
    <row r="72" spans="1:18" ht="36.75" customHeight="1" thickBot="1">
      <c r="A72" s="301" t="s">
        <v>17</v>
      </c>
      <c r="B72" s="302"/>
      <c r="C72" s="303"/>
      <c r="D72" s="303"/>
      <c r="E72" s="687" t="s">
        <v>110</v>
      </c>
      <c r="F72" s="687"/>
      <c r="G72" s="687"/>
      <c r="H72" s="688" t="s">
        <v>111</v>
      </c>
      <c r="I72" s="689"/>
      <c r="J72" s="302"/>
      <c r="K72" s="304"/>
      <c r="L72" s="304"/>
      <c r="M72" s="305"/>
      <c r="N72" s="306"/>
    </row>
    <row r="73" spans="1:18" ht="36.75" customHeight="1" thickBot="1">
      <c r="A73" s="49"/>
      <c r="B73" s="128"/>
      <c r="C73" s="692" t="s">
        <v>112</v>
      </c>
      <c r="D73" s="693"/>
      <c r="E73" s="693"/>
      <c r="F73" s="694"/>
      <c r="G73" s="307">
        <f>+F70</f>
        <v>4.3499999999999996</v>
      </c>
      <c r="H73" s="308" t="s">
        <v>113</v>
      </c>
      <c r="I73" s="690">
        <f>+G70</f>
        <v>0.49999999999999956</v>
      </c>
      <c r="J73" s="691"/>
      <c r="K73" s="129"/>
      <c r="L73" s="129"/>
      <c r="M73" s="130"/>
      <c r="N73" s="50"/>
    </row>
    <row r="74" spans="1:18" ht="36.75" customHeight="1" thickBot="1">
      <c r="A74" s="49"/>
      <c r="B74" s="128"/>
      <c r="C74" s="656" t="s">
        <v>114</v>
      </c>
      <c r="D74" s="657"/>
      <c r="E74" s="657"/>
      <c r="F74" s="658"/>
      <c r="G74" s="309">
        <f>+F35</f>
        <v>5.2</v>
      </c>
      <c r="H74" s="310" t="s">
        <v>115</v>
      </c>
      <c r="I74" s="659">
        <f>+G35</f>
        <v>0.71</v>
      </c>
      <c r="J74" s="660"/>
      <c r="K74" s="129"/>
      <c r="L74" s="129"/>
      <c r="M74" s="130"/>
      <c r="N74" s="50"/>
      <c r="R74" s="311" t="s">
        <v>17</v>
      </c>
    </row>
    <row r="75" spans="1:18" ht="36.75" customHeight="1" thickBot="1">
      <c r="A75" s="49"/>
      <c r="B75" s="128"/>
      <c r="C75" s="661" t="s">
        <v>116</v>
      </c>
      <c r="D75" s="662"/>
      <c r="E75" s="662"/>
      <c r="F75" s="312" t="str">
        <f>VLOOKUP(G75,F:P,10,0)</f>
        <v>大分県</v>
      </c>
      <c r="G75" s="313">
        <f>MAX(F23:F69)</f>
        <v>9.86</v>
      </c>
      <c r="H75" s="663" t="s">
        <v>117</v>
      </c>
      <c r="I75" s="664"/>
      <c r="J75" s="664"/>
      <c r="K75" s="314">
        <f>+N71</f>
        <v>0</v>
      </c>
      <c r="L75" s="315" t="s">
        <v>118</v>
      </c>
      <c r="M75" s="316">
        <f>N71-M71</f>
        <v>0</v>
      </c>
      <c r="N75" s="50"/>
      <c r="R75" s="146"/>
    </row>
    <row r="76" spans="1:18" ht="36.75" customHeight="1" thickBot="1">
      <c r="A76" s="51"/>
      <c r="B76" s="52"/>
      <c r="C76" s="52"/>
      <c r="D76" s="52"/>
      <c r="E76" s="52"/>
      <c r="F76" s="52"/>
      <c r="G76" s="52"/>
      <c r="H76" s="52"/>
      <c r="I76" s="52"/>
      <c r="J76" s="52"/>
      <c r="K76" s="53"/>
      <c r="L76" s="53"/>
      <c r="M76" s="54"/>
      <c r="N76" s="55"/>
      <c r="R76" s="146"/>
    </row>
    <row r="77" spans="1:18" ht="30.75" customHeight="1">
      <c r="A77" s="66"/>
      <c r="B77" s="66"/>
      <c r="C77" s="66"/>
      <c r="D77" s="66"/>
      <c r="E77" s="66"/>
      <c r="F77" s="66"/>
      <c r="G77" s="66"/>
      <c r="H77" s="66"/>
      <c r="I77" s="66"/>
      <c r="J77" s="66"/>
      <c r="K77" s="131"/>
      <c r="L77" s="131"/>
      <c r="M77" s="132"/>
      <c r="N77" s="133"/>
      <c r="R77" s="147"/>
    </row>
    <row r="78" spans="1:18" ht="30.75" customHeight="1" thickBot="1">
      <c r="A78" s="134"/>
      <c r="B78" s="134"/>
      <c r="C78" s="134"/>
      <c r="D78" s="134"/>
      <c r="E78" s="134"/>
      <c r="F78" s="134"/>
      <c r="G78" s="134"/>
      <c r="H78" s="134"/>
      <c r="I78" s="134"/>
      <c r="J78" s="134"/>
      <c r="K78" s="135"/>
      <c r="L78" s="135"/>
      <c r="M78" s="252"/>
      <c r="N78" s="134"/>
    </row>
    <row r="79" spans="1:18" ht="24.75" customHeight="1" thickTop="1">
      <c r="A79" s="665">
        <v>2</v>
      </c>
      <c r="B79" s="668" t="s">
        <v>335</v>
      </c>
      <c r="C79" s="669"/>
      <c r="D79" s="669"/>
      <c r="E79" s="669"/>
      <c r="F79" s="670"/>
      <c r="G79" s="677" t="s">
        <v>336</v>
      </c>
      <c r="H79" s="678"/>
      <c r="I79" s="678"/>
      <c r="J79" s="678"/>
      <c r="K79" s="678"/>
      <c r="L79" s="678"/>
      <c r="M79" s="678"/>
      <c r="N79" s="679"/>
    </row>
    <row r="80" spans="1:18" ht="24.75" customHeight="1">
      <c r="A80" s="666"/>
      <c r="B80" s="671"/>
      <c r="C80" s="672"/>
      <c r="D80" s="672"/>
      <c r="E80" s="672"/>
      <c r="F80" s="673"/>
      <c r="G80" s="680"/>
      <c r="H80" s="681"/>
      <c r="I80" s="681"/>
      <c r="J80" s="681"/>
      <c r="K80" s="681"/>
      <c r="L80" s="681"/>
      <c r="M80" s="681"/>
      <c r="N80" s="682"/>
      <c r="O80" s="136" t="s">
        <v>3</v>
      </c>
      <c r="P80" s="136"/>
    </row>
    <row r="81" spans="1:16" ht="24.75" customHeight="1">
      <c r="A81" s="666"/>
      <c r="B81" s="671"/>
      <c r="C81" s="672"/>
      <c r="D81" s="672"/>
      <c r="E81" s="672"/>
      <c r="F81" s="673"/>
      <c r="G81" s="680"/>
      <c r="H81" s="681"/>
      <c r="I81" s="681"/>
      <c r="J81" s="681"/>
      <c r="K81" s="681"/>
      <c r="L81" s="681"/>
      <c r="M81" s="681"/>
      <c r="N81" s="682"/>
      <c r="O81" s="136" t="s">
        <v>17</v>
      </c>
      <c r="P81" s="136" t="s">
        <v>119</v>
      </c>
    </row>
    <row r="82" spans="1:16" ht="24.75" customHeight="1">
      <c r="A82" s="666"/>
      <c r="B82" s="671"/>
      <c r="C82" s="672"/>
      <c r="D82" s="672"/>
      <c r="E82" s="672"/>
      <c r="F82" s="673"/>
      <c r="G82" s="680"/>
      <c r="H82" s="681"/>
      <c r="I82" s="681"/>
      <c r="J82" s="681"/>
      <c r="K82" s="681"/>
      <c r="L82" s="681"/>
      <c r="M82" s="681"/>
      <c r="N82" s="682"/>
      <c r="O82" s="137"/>
      <c r="P82" s="136"/>
    </row>
    <row r="83" spans="1:16" ht="46.2" customHeight="1" thickBot="1">
      <c r="A83" s="667"/>
      <c r="B83" s="674"/>
      <c r="C83" s="675"/>
      <c r="D83" s="675"/>
      <c r="E83" s="675"/>
      <c r="F83" s="676"/>
      <c r="G83" s="683"/>
      <c r="H83" s="684"/>
      <c r="I83" s="684"/>
      <c r="J83" s="684"/>
      <c r="K83" s="684"/>
      <c r="L83" s="684"/>
      <c r="M83" s="684"/>
      <c r="N83" s="685"/>
    </row>
    <row r="84" spans="1:16" ht="13.8" thickTop="1"/>
    <row r="87" spans="1:16">
      <c r="B87" s="36" t="s">
        <v>21</v>
      </c>
    </row>
  </sheetData>
  <sheetProtection formatCells="0" formatColumns="0" formatRows="0" insertColumns="0" insertRows="0" insertHyperlinks="0" deleteColumns="0" deleteRows="0" sort="0" autoFilter="0" pivotTables="0"/>
  <autoFilter ref="A22:G75" xr:uid="{00000000-0009-0000-0000-000002000000}">
    <filterColumn colId="1" showButton="0"/>
    <filterColumn colId="2" showButton="0"/>
  </autoFilter>
  <mergeCells count="119">
    <mergeCell ref="H59:L59"/>
    <mergeCell ref="H60:L60"/>
    <mergeCell ref="I2:M2"/>
    <mergeCell ref="B67:D67"/>
    <mergeCell ref="H67:L67"/>
    <mergeCell ref="B68:D68"/>
    <mergeCell ref="H68:L68"/>
    <mergeCell ref="B69:D69"/>
    <mergeCell ref="H69:L69"/>
    <mergeCell ref="B64:D64"/>
    <mergeCell ref="H64:L64"/>
    <mergeCell ref="B65:D65"/>
    <mergeCell ref="B66:D66"/>
    <mergeCell ref="H66:L66"/>
    <mergeCell ref="H65:L65"/>
    <mergeCell ref="B61:D61"/>
    <mergeCell ref="H61:L61"/>
    <mergeCell ref="B62:D62"/>
    <mergeCell ref="H62:L62"/>
    <mergeCell ref="B63:D63"/>
    <mergeCell ref="H63:L63"/>
    <mergeCell ref="B58:D58"/>
    <mergeCell ref="H58:L58"/>
    <mergeCell ref="B59:D59"/>
    <mergeCell ref="B60:D60"/>
    <mergeCell ref="C74:F74"/>
    <mergeCell ref="I74:J74"/>
    <mergeCell ref="C75:E75"/>
    <mergeCell ref="H75:J75"/>
    <mergeCell ref="A79:A83"/>
    <mergeCell ref="B79:F83"/>
    <mergeCell ref="G79:N83"/>
    <mergeCell ref="B70:D70"/>
    <mergeCell ref="H70:L70"/>
    <mergeCell ref="E71:L71"/>
    <mergeCell ref="E72:G72"/>
    <mergeCell ref="H72:I72"/>
    <mergeCell ref="I73:J73"/>
    <mergeCell ref="C73:F73"/>
    <mergeCell ref="B55:D55"/>
    <mergeCell ref="H55:L55"/>
    <mergeCell ref="B56:D56"/>
    <mergeCell ref="H56:L56"/>
    <mergeCell ref="B57:D57"/>
    <mergeCell ref="B52:D52"/>
    <mergeCell ref="H52:L52"/>
    <mergeCell ref="B53:D53"/>
    <mergeCell ref="H53:L53"/>
    <mergeCell ref="B54:D54"/>
    <mergeCell ref="H54:L54"/>
    <mergeCell ref="H57:L57"/>
    <mergeCell ref="B50:D50"/>
    <mergeCell ref="H50:L50"/>
    <mergeCell ref="B51:D51"/>
    <mergeCell ref="H51:L51"/>
    <mergeCell ref="B46:D46"/>
    <mergeCell ref="H46:L46"/>
    <mergeCell ref="B47:D47"/>
    <mergeCell ref="H47:L47"/>
    <mergeCell ref="B48:D48"/>
    <mergeCell ref="H48:L48"/>
    <mergeCell ref="B45:D45"/>
    <mergeCell ref="H45:L45"/>
    <mergeCell ref="B40:D40"/>
    <mergeCell ref="H40:L40"/>
    <mergeCell ref="B41:D41"/>
    <mergeCell ref="H42:L42"/>
    <mergeCell ref="B42:D42"/>
    <mergeCell ref="B49:D49"/>
    <mergeCell ref="H49:L49"/>
    <mergeCell ref="H41:L41"/>
    <mergeCell ref="B39:D39"/>
    <mergeCell ref="H39:L39"/>
    <mergeCell ref="H35:L35"/>
    <mergeCell ref="B36:D36"/>
    <mergeCell ref="H36:L36"/>
    <mergeCell ref="B43:D43"/>
    <mergeCell ref="H43:L43"/>
    <mergeCell ref="H44:L44"/>
    <mergeCell ref="B35:D35"/>
    <mergeCell ref="B44:D44"/>
    <mergeCell ref="H33:L33"/>
    <mergeCell ref="B29:D29"/>
    <mergeCell ref="H29:L29"/>
    <mergeCell ref="B30:D30"/>
    <mergeCell ref="H30:L30"/>
    <mergeCell ref="B37:D37"/>
    <mergeCell ref="H37:L37"/>
    <mergeCell ref="B38:D38"/>
    <mergeCell ref="H38:L38"/>
    <mergeCell ref="B34:D34"/>
    <mergeCell ref="H34:L34"/>
    <mergeCell ref="B31:D31"/>
    <mergeCell ref="H31:L31"/>
    <mergeCell ref="B32:D32"/>
    <mergeCell ref="H32:L32"/>
    <mergeCell ref="B33:D33"/>
    <mergeCell ref="A17:C17"/>
    <mergeCell ref="F17:G17"/>
    <mergeCell ref="A18:C18"/>
    <mergeCell ref="F18:G18"/>
    <mergeCell ref="A19:G19"/>
    <mergeCell ref="B21:C21"/>
    <mergeCell ref="E21:F21"/>
    <mergeCell ref="B28:D28"/>
    <mergeCell ref="H28:L28"/>
    <mergeCell ref="B25:D25"/>
    <mergeCell ref="H25:L25"/>
    <mergeCell ref="H21:L21"/>
    <mergeCell ref="B22:D22"/>
    <mergeCell ref="H22:L22"/>
    <mergeCell ref="H23:L23"/>
    <mergeCell ref="B24:D24"/>
    <mergeCell ref="H24:L24"/>
    <mergeCell ref="B23:D23"/>
    <mergeCell ref="B26:D26"/>
    <mergeCell ref="H26:L26"/>
    <mergeCell ref="B27:D27"/>
    <mergeCell ref="H27:L27"/>
  </mergeCells>
  <phoneticPr fontId="83"/>
  <conditionalFormatting sqref="G23:G70">
    <cfRule type="cellIs" dxfId="5" priority="1" stopIfTrue="1" operator="between">
      <formula>10.1</formula>
      <formula>20</formula>
    </cfRule>
    <cfRule type="cellIs" dxfId="4" priority="2" stopIfTrue="1" operator="between">
      <formula>1.01</formula>
      <formula>10</formula>
    </cfRule>
    <cfRule type="cellIs" dxfId="3" priority="3" stopIfTrue="1" operator="between">
      <formula>0.01</formula>
      <formula>1</formula>
    </cfRule>
  </conditionalFormatting>
  <conditionalFormatting sqref="N77">
    <cfRule type="cellIs" dxfId="2" priority="4" stopIfTrue="1" operator="between">
      <formula>10.1</formula>
      <formula>20</formula>
    </cfRule>
    <cfRule type="cellIs" dxfId="1" priority="5" stopIfTrue="1" operator="between">
      <formula>1.01</formula>
      <formula>10</formula>
    </cfRule>
    <cfRule type="cellIs" dxfId="0" priority="6" stopIfTrue="1" operator="between">
      <formula>0.01</formula>
      <formula>1</formula>
    </cfRule>
  </conditionalFormatting>
  <hyperlinks>
    <hyperlink ref="I19" r:id="rId1" xr:uid="{C7424B07-D1FE-44F6-B79C-EFD9D50A5CA1}"/>
  </hyperlinks>
  <printOptions horizontalCentered="1" verticalCentered="1"/>
  <pageMargins left="0" right="0.23622047244094491" top="0.74803149606299213" bottom="0.74803149606299213" header="0.31496062992125984" footer="0.31496062992125984"/>
  <pageSetup paperSize="8" scale="25" orientation="portrait" horizontalDpi="300" verticalDpi="300" r:id="rId2"/>
  <headerFooter scaleWithDoc="0"/>
  <rowBreaks count="1" manualBreakCount="1">
    <brk id="7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S64"/>
  <sheetViews>
    <sheetView showGridLines="0" view="pageBreakPreview" topLeftCell="A12" zoomScale="94" zoomScaleNormal="100" zoomScaleSheetLayoutView="94" workbookViewId="0">
      <selection activeCell="B5" sqref="B5"/>
    </sheetView>
  </sheetViews>
  <sheetFormatPr defaultColWidth="9" defaultRowHeight="31.2" customHeight="1"/>
  <cols>
    <col min="1" max="1" width="169.109375" style="162" customWidth="1"/>
    <col min="2" max="2" width="11.21875" style="160" customWidth="1"/>
    <col min="3" max="3" width="22" style="160" customWidth="1"/>
    <col min="4" max="4" width="20.109375" style="161" customWidth="1"/>
    <col min="5" max="16384" width="9" style="1"/>
  </cols>
  <sheetData>
    <row r="1" spans="1:4" s="27" customFormat="1" ht="31.2" customHeight="1" thickBot="1">
      <c r="A1" s="317" t="s">
        <v>235</v>
      </c>
      <c r="B1" s="281" t="s">
        <v>120</v>
      </c>
      <c r="C1" s="98" t="s">
        <v>121</v>
      </c>
      <c r="D1" s="282" t="s">
        <v>122</v>
      </c>
    </row>
    <row r="2" spans="1:4" s="27" customFormat="1" ht="43.8" customHeight="1">
      <c r="A2" s="520" t="s">
        <v>240</v>
      </c>
      <c r="B2" s="521"/>
      <c r="C2" s="457"/>
      <c r="D2" s="459"/>
    </row>
    <row r="3" spans="1:4" s="27" customFormat="1" ht="185.4" customHeight="1">
      <c r="A3" s="550" t="s">
        <v>241</v>
      </c>
      <c r="B3" s="463" t="s">
        <v>243</v>
      </c>
      <c r="C3" s="526" t="s">
        <v>244</v>
      </c>
      <c r="D3" s="460">
        <v>45638</v>
      </c>
    </row>
    <row r="4" spans="1:4" s="27" customFormat="1" ht="30" customHeight="1" thickBot="1">
      <c r="A4" s="462" t="s">
        <v>242</v>
      </c>
      <c r="B4" s="455"/>
      <c r="C4" s="458"/>
      <c r="D4" s="461"/>
    </row>
    <row r="5" spans="1:4" s="27" customFormat="1" ht="45.6" customHeight="1">
      <c r="A5" s="429" t="s">
        <v>343</v>
      </c>
      <c r="B5" s="239"/>
      <c r="C5" s="527"/>
      <c r="D5" s="456"/>
    </row>
    <row r="6" spans="1:4" s="27" customFormat="1" ht="249.6" customHeight="1">
      <c r="A6" s="415" t="s">
        <v>344</v>
      </c>
      <c r="B6" s="272" t="s">
        <v>255</v>
      </c>
      <c r="C6" s="428" t="s">
        <v>345</v>
      </c>
      <c r="D6" s="243">
        <v>45637</v>
      </c>
    </row>
    <row r="7" spans="1:4" s="27" customFormat="1" ht="31.2" customHeight="1" thickBot="1">
      <c r="A7" s="582" t="s">
        <v>346</v>
      </c>
      <c r="B7" s="238"/>
      <c r="C7" s="225"/>
      <c r="D7" s="170"/>
    </row>
    <row r="8" spans="1:4" s="27" customFormat="1" ht="40.799999999999997" customHeight="1" thickTop="1">
      <c r="A8" s="583" t="s">
        <v>339</v>
      </c>
      <c r="B8" s="584"/>
      <c r="C8" s="585"/>
      <c r="D8" s="243"/>
    </row>
    <row r="9" spans="1:4" s="93" customFormat="1" ht="145.80000000000001" customHeight="1">
      <c r="A9" s="517" t="s">
        <v>340</v>
      </c>
      <c r="B9" s="463" t="s">
        <v>243</v>
      </c>
      <c r="C9" s="428" t="s">
        <v>341</v>
      </c>
      <c r="D9" s="243">
        <v>45638</v>
      </c>
    </row>
    <row r="10" spans="1:4" s="27" customFormat="1" ht="31.2" customHeight="1" thickBot="1">
      <c r="A10" s="581" t="s">
        <v>342</v>
      </c>
      <c r="B10" s="445"/>
      <c r="C10" s="446"/>
      <c r="D10" s="447"/>
    </row>
    <row r="11" spans="1:4" s="27" customFormat="1" ht="51" customHeight="1" thickTop="1">
      <c r="A11" s="450" t="s">
        <v>347</v>
      </c>
      <c r="B11" s="239"/>
      <c r="C11" s="224"/>
      <c r="D11" s="171"/>
    </row>
    <row r="12" spans="1:4" s="27" customFormat="1" ht="369" customHeight="1">
      <c r="A12" s="415" t="s">
        <v>349</v>
      </c>
      <c r="B12" s="272" t="s">
        <v>348</v>
      </c>
      <c r="C12" s="539" t="s">
        <v>350</v>
      </c>
      <c r="D12" s="243">
        <v>45639</v>
      </c>
    </row>
    <row r="13" spans="1:4" s="27" customFormat="1" ht="41.4" customHeight="1" thickBot="1">
      <c r="A13" s="275" t="s">
        <v>351</v>
      </c>
      <c r="B13" s="238"/>
      <c r="C13" s="225"/>
      <c r="D13" s="170"/>
    </row>
    <row r="14" spans="1:4" s="27" customFormat="1" ht="45.6" customHeight="1" thickTop="1">
      <c r="A14" s="253" t="s">
        <v>352</v>
      </c>
      <c r="B14" s="239"/>
      <c r="C14" s="224"/>
      <c r="D14" s="171"/>
    </row>
    <row r="15" spans="1:4" s="27" customFormat="1" ht="116.4" customHeight="1">
      <c r="A15" s="415" t="s">
        <v>353</v>
      </c>
      <c r="B15" s="272" t="s">
        <v>355</v>
      </c>
      <c r="C15" s="428" t="s">
        <v>356</v>
      </c>
      <c r="D15" s="243">
        <v>45637</v>
      </c>
    </row>
    <row r="16" spans="1:4" s="27" customFormat="1" ht="35.4" customHeight="1" thickBot="1">
      <c r="A16" s="275" t="s">
        <v>354</v>
      </c>
      <c r="B16" s="238"/>
      <c r="C16" s="225"/>
      <c r="D16" s="170"/>
    </row>
    <row r="17" spans="1:19" s="27" customFormat="1" ht="54" customHeight="1" thickTop="1">
      <c r="A17" s="253" t="s">
        <v>357</v>
      </c>
      <c r="B17" s="239"/>
      <c r="C17" s="224"/>
      <c r="D17" s="171"/>
    </row>
    <row r="18" spans="1:19" s="27" customFormat="1" ht="78.599999999999994" customHeight="1">
      <c r="A18" s="415" t="s">
        <v>358</v>
      </c>
      <c r="B18" s="272" t="s">
        <v>359</v>
      </c>
      <c r="C18" s="428" t="s">
        <v>360</v>
      </c>
      <c r="D18" s="243">
        <v>45636</v>
      </c>
    </row>
    <row r="19" spans="1:19" s="27" customFormat="1" ht="39" customHeight="1" thickBot="1">
      <c r="A19" s="275" t="s">
        <v>361</v>
      </c>
      <c r="B19" s="238"/>
      <c r="C19" s="225"/>
      <c r="D19" s="170"/>
    </row>
    <row r="20" spans="1:19" s="27" customFormat="1" ht="44.4" customHeight="1" thickTop="1">
      <c r="A20" s="253" t="s">
        <v>362</v>
      </c>
      <c r="B20" s="239"/>
      <c r="C20" s="224"/>
      <c r="D20" s="171"/>
    </row>
    <row r="21" spans="1:19" s="27" customFormat="1" ht="122.4" customHeight="1">
      <c r="A21" s="517" t="s">
        <v>365</v>
      </c>
      <c r="B21" s="272" t="s">
        <v>364</v>
      </c>
      <c r="C21" s="428" t="s">
        <v>363</v>
      </c>
      <c r="D21" s="243">
        <v>45636</v>
      </c>
    </row>
    <row r="22" spans="1:19" s="27" customFormat="1" ht="31.2" customHeight="1" thickBot="1">
      <c r="A22" s="518" t="s">
        <v>366</v>
      </c>
      <c r="B22" s="453"/>
      <c r="C22" s="454"/>
      <c r="D22" s="170"/>
    </row>
    <row r="23" spans="1:19" s="27" customFormat="1" ht="40.950000000000003" customHeight="1">
      <c r="A23" s="429" t="s">
        <v>367</v>
      </c>
      <c r="B23" s="235"/>
      <c r="C23" s="718" t="s">
        <v>370</v>
      </c>
      <c r="D23" s="711">
        <v>45636</v>
      </c>
      <c r="S23" s="242"/>
    </row>
    <row r="24" spans="1:19" s="27" customFormat="1" ht="286.2" customHeight="1">
      <c r="A24" s="426" t="s">
        <v>368</v>
      </c>
      <c r="B24" s="540" t="s">
        <v>369</v>
      </c>
      <c r="C24" s="718"/>
      <c r="D24" s="711"/>
      <c r="S24" s="242"/>
    </row>
    <row r="25" spans="1:19" s="27" customFormat="1" ht="30.6" customHeight="1" thickBot="1">
      <c r="A25" s="519" t="s">
        <v>371</v>
      </c>
      <c r="B25" s="97"/>
      <c r="C25" s="719"/>
      <c r="D25" s="712"/>
    </row>
    <row r="26" spans="1:19" s="27" customFormat="1" ht="40.950000000000003" customHeight="1" thickTop="1">
      <c r="A26" s="495" t="s">
        <v>372</v>
      </c>
      <c r="B26" s="702" t="s">
        <v>369</v>
      </c>
      <c r="C26" s="715" t="s">
        <v>375</v>
      </c>
      <c r="D26" s="171" t="s">
        <v>376</v>
      </c>
    </row>
    <row r="27" spans="1:19" s="27" customFormat="1" ht="57" customHeight="1">
      <c r="A27" s="277" t="s">
        <v>373</v>
      </c>
      <c r="B27" s="703"/>
      <c r="C27" s="716"/>
      <c r="D27" s="243">
        <v>45636</v>
      </c>
    </row>
    <row r="28" spans="1:19" s="27" customFormat="1" ht="31.2" customHeight="1" thickBot="1">
      <c r="A28" s="278" t="s">
        <v>374</v>
      </c>
      <c r="B28" s="704"/>
      <c r="C28" s="717"/>
      <c r="D28" s="170"/>
    </row>
    <row r="29" spans="1:19" s="27" customFormat="1" ht="40.799999999999997" hidden="1" customHeight="1" thickTop="1">
      <c r="A29" s="318"/>
      <c r="B29" s="705"/>
      <c r="C29" s="709"/>
      <c r="D29" s="707"/>
    </row>
    <row r="30" spans="1:19" s="93" customFormat="1" ht="120" hidden="1" customHeight="1">
      <c r="A30" s="517"/>
      <c r="B30" s="706"/>
      <c r="C30" s="710"/>
      <c r="D30" s="708"/>
    </row>
    <row r="31" spans="1:19" s="27" customFormat="1" ht="31.2" hidden="1" customHeight="1" thickBot="1">
      <c r="A31" s="448"/>
      <c r="B31" s="445"/>
      <c r="C31" s="446"/>
      <c r="D31" s="447"/>
    </row>
    <row r="32" spans="1:19" s="27" customFormat="1" ht="43.95" hidden="1" customHeight="1" thickTop="1">
      <c r="A32" s="318"/>
      <c r="B32" s="705"/>
      <c r="C32" s="709"/>
      <c r="D32" s="707"/>
    </row>
    <row r="33" spans="1:4" s="27" customFormat="1" ht="118.2" hidden="1" customHeight="1">
      <c r="A33" s="444"/>
      <c r="B33" s="706"/>
      <c r="C33" s="710"/>
      <c r="D33" s="708"/>
    </row>
    <row r="34" spans="1:4" s="27" customFormat="1" ht="31.2" hidden="1" customHeight="1" thickBot="1">
      <c r="A34" s="448"/>
      <c r="B34" s="445"/>
      <c r="C34" s="446"/>
      <c r="D34" s="447"/>
    </row>
    <row r="35" spans="1:4" s="27" customFormat="1" ht="40.950000000000003" hidden="1" customHeight="1" thickTop="1">
      <c r="A35" s="319"/>
      <c r="B35" s="169"/>
      <c r="C35" s="713"/>
      <c r="D35" s="171"/>
    </row>
    <row r="36" spans="1:4" s="27" customFormat="1" ht="307.8" hidden="1" customHeight="1">
      <c r="A36" s="274"/>
      <c r="B36" s="235"/>
      <c r="C36" s="716"/>
      <c r="D36" s="243"/>
    </row>
    <row r="37" spans="1:4" s="27" customFormat="1" ht="31.2" hidden="1" customHeight="1" thickBot="1">
      <c r="A37" s="276"/>
      <c r="B37" s="168"/>
      <c r="C37" s="717"/>
      <c r="D37" s="170"/>
    </row>
    <row r="38" spans="1:4" ht="47.4" hidden="1" customHeight="1" thickTop="1">
      <c r="A38" s="320"/>
      <c r="B38" s="169"/>
      <c r="C38" s="713"/>
      <c r="D38" s="171"/>
    </row>
    <row r="39" spans="1:4" ht="189.6" hidden="1" customHeight="1">
      <c r="A39" s="270"/>
      <c r="B39" s="264"/>
      <c r="C39" s="714"/>
      <c r="D39" s="243"/>
    </row>
    <row r="40" spans="1:4" ht="37.200000000000003" hidden="1" customHeight="1" thickBot="1">
      <c r="A40" s="280"/>
      <c r="B40" s="255"/>
      <c r="C40" s="254"/>
      <c r="D40" s="170"/>
    </row>
    <row r="41" spans="1:4" ht="42" hidden="1" customHeight="1" thickTop="1">
      <c r="A41" s="320"/>
      <c r="B41" s="169"/>
      <c r="C41" s="713"/>
      <c r="D41" s="171"/>
    </row>
    <row r="42" spans="1:4" ht="162" hidden="1" customHeight="1">
      <c r="A42" s="279"/>
      <c r="B42" s="264"/>
      <c r="C42" s="714"/>
      <c r="D42" s="243"/>
    </row>
    <row r="43" spans="1:4" ht="36.6" hidden="1" customHeight="1" thickBot="1">
      <c r="A43" s="280"/>
      <c r="B43" s="255"/>
      <c r="C43" s="254"/>
      <c r="D43" s="170"/>
    </row>
    <row r="44" spans="1:4" ht="45" hidden="1" customHeight="1" thickTop="1">
      <c r="A44" s="320"/>
      <c r="B44" s="169"/>
      <c r="C44" s="713"/>
      <c r="D44" s="171"/>
    </row>
    <row r="45" spans="1:4" ht="81" hidden="1" customHeight="1">
      <c r="A45" s="279"/>
      <c r="B45" s="264"/>
      <c r="C45" s="714"/>
      <c r="D45" s="243"/>
    </row>
    <row r="46" spans="1:4" ht="31.2" hidden="1" customHeight="1" thickBot="1">
      <c r="A46" s="280"/>
      <c r="B46" s="255"/>
      <c r="C46" s="254"/>
      <c r="D46" s="170"/>
    </row>
    <row r="47" spans="1:4" ht="44.4" hidden="1" customHeight="1" thickTop="1">
      <c r="A47" s="320"/>
      <c r="B47" s="169"/>
      <c r="C47" s="713"/>
      <c r="D47" s="171"/>
    </row>
    <row r="48" spans="1:4" ht="79.2" hidden="1" customHeight="1">
      <c r="A48" s="279"/>
      <c r="B48" s="264"/>
      <c r="C48" s="714"/>
      <c r="D48" s="243"/>
    </row>
    <row r="49" spans="1:4" ht="31.2" hidden="1" customHeight="1" thickBot="1">
      <c r="A49" s="280"/>
      <c r="B49" s="255"/>
      <c r="C49" s="254"/>
      <c r="D49" s="170"/>
    </row>
    <row r="50" spans="1:4" ht="40.200000000000003" hidden="1" customHeight="1" thickTop="1">
      <c r="A50" s="320"/>
      <c r="B50" s="169"/>
      <c r="C50" s="713"/>
      <c r="D50" s="171"/>
    </row>
    <row r="51" spans="1:4" ht="152.4" hidden="1" customHeight="1">
      <c r="A51" s="279"/>
      <c r="B51" s="264"/>
      <c r="C51" s="714"/>
      <c r="D51" s="243"/>
    </row>
    <row r="52" spans="1:4" ht="31.2" hidden="1" customHeight="1" thickBot="1">
      <c r="A52" s="280"/>
      <c r="B52" s="255"/>
      <c r="C52" s="254"/>
      <c r="D52" s="170"/>
    </row>
    <row r="53" spans="1:4" ht="36.6" hidden="1" customHeight="1" thickTop="1">
      <c r="A53" s="320"/>
      <c r="B53" s="169"/>
      <c r="C53" s="713"/>
      <c r="D53" s="171"/>
    </row>
    <row r="54" spans="1:4" ht="74.400000000000006" hidden="1" customHeight="1">
      <c r="A54" s="279"/>
      <c r="B54" s="251"/>
      <c r="C54" s="714"/>
      <c r="D54" s="243"/>
    </row>
    <row r="55" spans="1:4" ht="36.6" hidden="1" customHeight="1" thickBot="1">
      <c r="A55" s="280"/>
      <c r="B55" s="255"/>
      <c r="C55" s="254"/>
      <c r="D55" s="170"/>
    </row>
    <row r="56" spans="1:4" ht="48.6" hidden="1" customHeight="1" thickTop="1">
      <c r="A56" s="320"/>
      <c r="B56" s="169"/>
      <c r="C56" s="713"/>
      <c r="D56" s="171"/>
    </row>
    <row r="57" spans="1:4" ht="400.2" hidden="1" customHeight="1">
      <c r="A57" s="414"/>
      <c r="B57" s="251"/>
      <c r="C57" s="714"/>
      <c r="D57" s="243"/>
    </row>
    <row r="58" spans="1:4" ht="31.2" hidden="1" customHeight="1" thickBot="1">
      <c r="A58" s="280"/>
      <c r="B58" s="255"/>
      <c r="C58" s="254"/>
      <c r="D58" s="170"/>
    </row>
    <row r="59" spans="1:4" ht="36" hidden="1" customHeight="1" thickTop="1">
      <c r="A59" s="421"/>
      <c r="B59" s="169"/>
      <c r="C59" s="713"/>
      <c r="D59" s="171"/>
    </row>
    <row r="60" spans="1:4" ht="161.4" hidden="1" customHeight="1">
      <c r="A60" s="414"/>
      <c r="B60" s="251"/>
      <c r="C60" s="714"/>
      <c r="D60" s="243"/>
    </row>
    <row r="61" spans="1:4" ht="31.2" hidden="1" customHeight="1" thickBot="1">
      <c r="A61" s="280"/>
      <c r="B61" s="255"/>
      <c r="C61" s="254"/>
      <c r="D61" s="170"/>
    </row>
    <row r="62" spans="1:4" ht="31.2" customHeight="1">
      <c r="A62" s="529"/>
    </row>
    <row r="63" spans="1:4" ht="31.2" customHeight="1">
      <c r="A63" s="530" t="s">
        <v>221</v>
      </c>
    </row>
    <row r="64" spans="1:4" ht="31.2" customHeight="1">
      <c r="A64" s="531" t="s">
        <v>222</v>
      </c>
    </row>
  </sheetData>
  <mergeCells count="19">
    <mergeCell ref="D23:D25"/>
    <mergeCell ref="C59:C60"/>
    <mergeCell ref="C56:C57"/>
    <mergeCell ref="C26:C28"/>
    <mergeCell ref="C35:C37"/>
    <mergeCell ref="C53:C54"/>
    <mergeCell ref="C47:C48"/>
    <mergeCell ref="C44:C45"/>
    <mergeCell ref="C50:C51"/>
    <mergeCell ref="C38:C39"/>
    <mergeCell ref="C41:C42"/>
    <mergeCell ref="C29:C30"/>
    <mergeCell ref="C23:C25"/>
    <mergeCell ref="B26:B28"/>
    <mergeCell ref="B29:B30"/>
    <mergeCell ref="D29:D30"/>
    <mergeCell ref="D32:D33"/>
    <mergeCell ref="C32:C33"/>
    <mergeCell ref="B32:B33"/>
  </mergeCells>
  <phoneticPr fontId="15"/>
  <hyperlinks>
    <hyperlink ref="A64" r:id="rId1" xr:uid="{86A4B1F7-D48D-4D2F-A37F-38B8392EB19D}"/>
    <hyperlink ref="A4" r:id="rId2" xr:uid="{5BB6036B-59AF-4E10-81F4-B57AA94C164B}"/>
    <hyperlink ref="A10" r:id="rId3" xr:uid="{A9AE68B8-474A-4267-BE4E-8CEB653091C1}"/>
    <hyperlink ref="A7" r:id="rId4" xr:uid="{C48F3B53-9281-4ED0-A03A-24369EB14477}"/>
    <hyperlink ref="A13" r:id="rId5" xr:uid="{D4CAA854-DDCB-4BF3-B6AA-D382F20F2F9D}"/>
    <hyperlink ref="A16" r:id="rId6" xr:uid="{0BC486A5-9CA4-4504-915D-8DC1663157C4}"/>
    <hyperlink ref="A19" r:id="rId7" xr:uid="{CD9EEBE0-B9E1-4BE1-83B5-D96763E5930D}"/>
    <hyperlink ref="A22" r:id="rId8" xr:uid="{AC1EA469-6A72-4ADC-9488-896EECEBDFCC}"/>
    <hyperlink ref="A25" r:id="rId9" xr:uid="{D8570AFD-0937-49E3-ADCE-8E32764D95F9}"/>
    <hyperlink ref="A28" r:id="rId10" xr:uid="{824FD03B-CEE2-4F1C-A899-B64FF6CE822D}"/>
  </hyperlinks>
  <pageMargins left="0" right="0" top="0.19685039370078741" bottom="0.39370078740157483" header="0" footer="0.19685039370078741"/>
  <pageSetup paperSize="8" scale="21" orientation="portrait" horizontalDpi="300" verticalDpi="300" r:id="rId11"/>
  <headerFooter alignWithMargins="0"/>
  <rowBreaks count="3" manualBreakCount="3">
    <brk id="25" max="3" man="1"/>
    <brk id="31" max="3" man="1"/>
    <brk id="52" max="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34CEF-9A13-4D6A-8488-B4672FB175B7}">
  <sheetPr>
    <pageSetUpPr fitToPage="1"/>
  </sheetPr>
  <dimension ref="A1:Q40"/>
  <sheetViews>
    <sheetView view="pageBreakPreview" zoomScale="95" zoomScaleNormal="100" zoomScaleSheetLayoutView="95" workbookViewId="0">
      <selection activeCell="U10" sqref="U10"/>
    </sheetView>
  </sheetViews>
  <sheetFormatPr defaultColWidth="9" defaultRowHeight="13.2"/>
  <cols>
    <col min="1" max="2" width="4.88671875" style="832" customWidth="1"/>
    <col min="3" max="9" width="9" style="832"/>
    <col min="10" max="10" width="6" style="832" customWidth="1"/>
    <col min="11" max="11" width="9" style="832"/>
    <col min="12" max="12" width="5.88671875" style="832" customWidth="1"/>
    <col min="13" max="13" width="45.77734375" style="832" customWidth="1"/>
    <col min="14" max="14" width="6.33203125" style="832" customWidth="1"/>
    <col min="15" max="15" width="3.44140625" style="832" customWidth="1"/>
    <col min="16" max="16384" width="9" style="832"/>
  </cols>
  <sheetData>
    <row r="1" spans="1:15" ht="31.8" customHeight="1">
      <c r="A1" s="831" t="s">
        <v>451</v>
      </c>
      <c r="B1" s="831"/>
      <c r="C1" s="831"/>
      <c r="D1" s="831"/>
      <c r="E1" s="831"/>
      <c r="F1" s="831"/>
      <c r="G1" s="831"/>
      <c r="H1" s="831"/>
      <c r="I1" s="831"/>
      <c r="J1" s="831"/>
      <c r="K1" s="745"/>
      <c r="L1" s="745"/>
      <c r="M1" s="745"/>
      <c r="N1" s="745"/>
    </row>
    <row r="2" spans="1:15" s="1" customFormat="1" ht="42" customHeight="1">
      <c r="A2" s="833" t="s">
        <v>452</v>
      </c>
      <c r="B2" s="833"/>
      <c r="C2" s="833"/>
      <c r="D2" s="833"/>
      <c r="E2" s="833"/>
      <c r="F2" s="833"/>
      <c r="G2" s="833"/>
      <c r="H2" s="833"/>
      <c r="I2" s="833"/>
      <c r="J2" s="833"/>
      <c r="K2" s="833"/>
      <c r="L2" s="833"/>
      <c r="M2" s="833"/>
      <c r="N2" s="833"/>
    </row>
    <row r="3" spans="1:15" s="1" customFormat="1" ht="26.25" customHeight="1">
      <c r="A3" s="834" t="s">
        <v>453</v>
      </c>
      <c r="B3" s="834"/>
      <c r="C3" s="834"/>
      <c r="D3" s="834"/>
      <c r="E3" s="834"/>
      <c r="F3" s="834"/>
      <c r="G3" s="834"/>
      <c r="H3" s="834"/>
      <c r="I3" s="834"/>
      <c r="J3" s="834"/>
      <c r="K3" s="834"/>
      <c r="L3" s="834"/>
      <c r="M3" s="835"/>
      <c r="N3" s="835"/>
    </row>
    <row r="4" spans="1:15" s="1" customFormat="1" ht="25.2" customHeight="1">
      <c r="A4" s="836" t="s">
        <v>454</v>
      </c>
      <c r="B4" s="836"/>
      <c r="C4" s="836"/>
      <c r="D4" s="836"/>
      <c r="E4" s="836"/>
      <c r="F4" s="836"/>
      <c r="G4" s="836"/>
      <c r="H4" s="836"/>
      <c r="I4" s="836"/>
      <c r="J4" s="836"/>
      <c r="K4" s="836"/>
      <c r="L4" s="836"/>
      <c r="M4" s="837"/>
      <c r="N4" s="837"/>
    </row>
    <row r="5" spans="1:15" ht="49.2" customHeight="1">
      <c r="A5" s="838"/>
      <c r="B5" s="838"/>
      <c r="C5" s="839" t="s">
        <v>455</v>
      </c>
      <c r="D5" s="840"/>
      <c r="E5" s="840"/>
      <c r="F5" s="840"/>
      <c r="G5" s="840"/>
      <c r="H5" s="840"/>
      <c r="I5" s="840"/>
      <c r="J5" s="840"/>
      <c r="K5" s="840"/>
      <c r="L5" s="840"/>
      <c r="M5" s="840"/>
      <c r="N5" s="841"/>
      <c r="O5" s="842"/>
    </row>
    <row r="6" spans="1:15" ht="13.5" customHeight="1">
      <c r="A6" s="843"/>
      <c r="B6" s="843"/>
      <c r="C6" s="844"/>
      <c r="D6" s="844"/>
      <c r="E6" s="844"/>
      <c r="F6" s="844"/>
      <c r="G6" s="844"/>
      <c r="H6" s="844"/>
      <c r="I6" s="844"/>
      <c r="J6" s="844"/>
      <c r="K6" s="844"/>
      <c r="L6" s="844"/>
      <c r="M6" s="844"/>
      <c r="N6" s="845"/>
      <c r="O6" s="842"/>
    </row>
    <row r="7" spans="1:15" ht="21.75" customHeight="1">
      <c r="A7" s="846"/>
      <c r="B7" s="846"/>
      <c r="C7" s="847"/>
      <c r="D7" s="848"/>
      <c r="E7" s="848"/>
      <c r="F7" s="848"/>
      <c r="G7" s="846"/>
      <c r="H7" s="846" t="s">
        <v>17</v>
      </c>
      <c r="I7" s="849" t="s">
        <v>456</v>
      </c>
      <c r="J7" s="850"/>
      <c r="K7" s="850"/>
      <c r="L7" s="850"/>
      <c r="M7" s="850"/>
      <c r="N7" s="846"/>
      <c r="O7" s="842"/>
    </row>
    <row r="8" spans="1:15" ht="21.75" customHeight="1">
      <c r="A8" s="846"/>
      <c r="B8" s="846"/>
      <c r="C8" s="847"/>
      <c r="D8" s="848"/>
      <c r="E8" s="848"/>
      <c r="F8" s="848"/>
      <c r="G8" s="846"/>
      <c r="H8" s="846"/>
      <c r="I8" s="851"/>
      <c r="J8" s="850"/>
      <c r="K8" s="850"/>
      <c r="L8" s="850"/>
      <c r="M8" s="850"/>
      <c r="N8" s="846"/>
      <c r="O8" s="842"/>
    </row>
    <row r="9" spans="1:15" ht="21.75" customHeight="1">
      <c r="A9" s="846"/>
      <c r="B9" s="846"/>
      <c r="C9" s="848"/>
      <c r="D9" s="848"/>
      <c r="E9" s="848"/>
      <c r="F9" s="848"/>
      <c r="G9" s="846"/>
      <c r="H9" s="846"/>
      <c r="I9" s="850"/>
      <c r="J9" s="850"/>
      <c r="K9" s="850"/>
      <c r="L9" s="850"/>
      <c r="M9" s="850"/>
      <c r="N9" s="846"/>
      <c r="O9" s="842"/>
    </row>
    <row r="10" spans="1:15" ht="21.75" customHeight="1">
      <c r="A10" s="846"/>
      <c r="B10" s="846"/>
      <c r="C10" s="848"/>
      <c r="D10" s="848"/>
      <c r="E10" s="848"/>
      <c r="F10" s="848"/>
      <c r="G10" s="846"/>
      <c r="H10" s="846"/>
      <c r="I10" s="850"/>
      <c r="J10" s="850"/>
      <c r="K10" s="850"/>
      <c r="L10" s="850"/>
      <c r="M10" s="850"/>
      <c r="N10" s="846"/>
    </row>
    <row r="11" spans="1:15" ht="21.75" customHeight="1">
      <c r="A11" s="846"/>
      <c r="B11" s="846"/>
      <c r="C11" s="848"/>
      <c r="D11" s="848"/>
      <c r="E11" s="848"/>
      <c r="F11" s="848"/>
      <c r="G11" s="846"/>
      <c r="H11" s="846"/>
      <c r="I11" s="850"/>
      <c r="J11" s="850"/>
      <c r="K11" s="850"/>
      <c r="L11" s="850"/>
      <c r="M11" s="850"/>
      <c r="N11" s="846"/>
    </row>
    <row r="12" spans="1:15" ht="21.75" customHeight="1">
      <c r="A12" s="846"/>
      <c r="B12" s="846"/>
      <c r="C12" s="848"/>
      <c r="D12" s="848"/>
      <c r="E12" s="848"/>
      <c r="F12" s="848"/>
      <c r="G12" s="846"/>
      <c r="H12" s="846"/>
      <c r="I12" s="850"/>
      <c r="J12" s="850"/>
      <c r="K12" s="850"/>
      <c r="L12" s="850"/>
      <c r="M12" s="850"/>
      <c r="N12" s="846"/>
    </row>
    <row r="13" spans="1:15" ht="21.75" customHeight="1">
      <c r="A13" s="846"/>
      <c r="B13" s="846"/>
      <c r="C13" s="848"/>
      <c r="D13" s="848"/>
      <c r="E13" s="848"/>
      <c r="F13" s="848"/>
      <c r="G13" s="846"/>
      <c r="H13" s="846"/>
      <c r="I13" s="850"/>
      <c r="J13" s="850"/>
      <c r="K13" s="850"/>
      <c r="L13" s="850"/>
      <c r="M13" s="850"/>
      <c r="N13" s="846"/>
    </row>
    <row r="14" spans="1:15" ht="21.75" customHeight="1">
      <c r="A14" s="846"/>
      <c r="B14" s="846"/>
      <c r="C14" s="848"/>
      <c r="D14" s="848"/>
      <c r="E14" s="848"/>
      <c r="F14" s="848"/>
      <c r="G14" s="846"/>
      <c r="H14" s="846"/>
      <c r="I14" s="850"/>
      <c r="J14" s="850"/>
      <c r="K14" s="850"/>
      <c r="L14" s="850"/>
      <c r="M14" s="850"/>
      <c r="N14" s="846"/>
    </row>
    <row r="15" spans="1:15" ht="21.75" customHeight="1">
      <c r="A15" s="846"/>
      <c r="B15" s="846"/>
      <c r="C15" s="848"/>
      <c r="D15" s="848"/>
      <c r="E15" s="848"/>
      <c r="F15" s="848"/>
      <c r="G15" s="846"/>
      <c r="H15" s="846"/>
      <c r="I15" s="850"/>
      <c r="J15" s="850"/>
      <c r="K15" s="850"/>
      <c r="L15" s="850"/>
      <c r="M15" s="850"/>
      <c r="N15" s="846"/>
    </row>
    <row r="16" spans="1:15" ht="21.75" customHeight="1">
      <c r="A16" s="846"/>
      <c r="B16" s="846"/>
      <c r="C16" s="852"/>
      <c r="D16" s="852"/>
      <c r="E16" s="852"/>
      <c r="F16" s="852"/>
      <c r="G16" s="853"/>
      <c r="H16" s="853"/>
      <c r="I16" s="850"/>
      <c r="J16" s="850"/>
      <c r="K16" s="850"/>
      <c r="L16" s="850"/>
      <c r="M16" s="850"/>
      <c r="N16" s="846"/>
    </row>
    <row r="17" spans="1:17" ht="27" customHeight="1">
      <c r="A17" s="854"/>
      <c r="B17" s="854"/>
      <c r="C17" s="855" t="s">
        <v>17</v>
      </c>
      <c r="D17" s="846"/>
      <c r="E17" s="846"/>
      <c r="F17" s="846"/>
      <c r="G17" s="846"/>
      <c r="H17" s="846"/>
      <c r="I17" s="846" t="s">
        <v>190</v>
      </c>
      <c r="J17" s="846"/>
      <c r="K17" s="846"/>
      <c r="L17" s="846"/>
      <c r="M17" s="846"/>
      <c r="N17" s="846"/>
    </row>
    <row r="18" spans="1:17" ht="8.25" customHeight="1">
      <c r="A18" s="856"/>
      <c r="B18" s="856"/>
      <c r="C18" s="857"/>
      <c r="D18" s="858"/>
      <c r="E18" s="858"/>
      <c r="F18" s="858"/>
      <c r="G18" s="858"/>
      <c r="H18" s="858"/>
      <c r="I18" s="858"/>
      <c r="J18" s="858"/>
      <c r="K18" s="858"/>
      <c r="L18" s="858"/>
      <c r="M18" s="858"/>
      <c r="N18" s="858"/>
    </row>
    <row r="19" spans="1:17" ht="11.4" customHeight="1">
      <c r="A19" s="859"/>
      <c r="B19" s="859"/>
      <c r="C19" s="860" t="s">
        <v>457</v>
      </c>
      <c r="D19" s="861"/>
      <c r="E19" s="861"/>
      <c r="F19" s="861"/>
      <c r="G19" s="861"/>
      <c r="H19" s="861"/>
      <c r="I19" s="861"/>
      <c r="J19" s="861"/>
      <c r="K19" s="861"/>
      <c r="L19" s="861"/>
      <c r="M19" s="861"/>
      <c r="N19" s="861"/>
    </row>
    <row r="20" spans="1:17" ht="31.5" customHeight="1">
      <c r="A20" s="859"/>
      <c r="B20" s="859"/>
      <c r="C20" s="861"/>
      <c r="D20" s="861"/>
      <c r="E20" s="861"/>
      <c r="F20" s="861"/>
      <c r="G20" s="861"/>
      <c r="H20" s="861"/>
      <c r="I20" s="861"/>
      <c r="J20" s="861"/>
      <c r="K20" s="861"/>
      <c r="L20" s="861"/>
      <c r="M20" s="861"/>
      <c r="N20" s="861"/>
    </row>
    <row r="21" spans="1:17" ht="31.5" customHeight="1">
      <c r="A21" s="859"/>
      <c r="B21" s="859"/>
      <c r="C21" s="861"/>
      <c r="D21" s="861"/>
      <c r="E21" s="861"/>
      <c r="F21" s="861"/>
      <c r="G21" s="861"/>
      <c r="H21" s="861"/>
      <c r="I21" s="861"/>
      <c r="J21" s="861"/>
      <c r="K21" s="861"/>
      <c r="L21" s="861"/>
      <c r="M21" s="861"/>
      <c r="N21" s="861"/>
      <c r="Q21" s="862"/>
    </row>
    <row r="22" spans="1:17" ht="31.5" customHeight="1">
      <c r="A22" s="859"/>
      <c r="B22" s="859"/>
      <c r="C22" s="861"/>
      <c r="D22" s="861"/>
      <c r="E22" s="861"/>
      <c r="F22" s="861"/>
      <c r="G22" s="861"/>
      <c r="H22" s="861"/>
      <c r="I22" s="861"/>
      <c r="J22" s="861"/>
      <c r="K22" s="861"/>
      <c r="L22" s="861"/>
      <c r="M22" s="861"/>
      <c r="N22" s="861"/>
    </row>
    <row r="23" spans="1:17" ht="31.5" customHeight="1">
      <c r="A23" s="859"/>
      <c r="B23" s="859"/>
      <c r="C23" s="861"/>
      <c r="D23" s="861"/>
      <c r="E23" s="861"/>
      <c r="F23" s="861"/>
      <c r="G23" s="861"/>
      <c r="H23" s="861"/>
      <c r="I23" s="861"/>
      <c r="J23" s="861"/>
      <c r="K23" s="861"/>
      <c r="L23" s="861"/>
      <c r="M23" s="861"/>
      <c r="N23" s="861"/>
    </row>
    <row r="24" spans="1:17" ht="8.4" customHeight="1">
      <c r="A24" s="863"/>
      <c r="B24" s="863"/>
      <c r="C24" s="861"/>
      <c r="D24" s="861"/>
      <c r="E24" s="861"/>
      <c r="F24" s="861"/>
      <c r="G24" s="861"/>
      <c r="H24" s="861"/>
      <c r="I24" s="861"/>
      <c r="J24" s="861"/>
      <c r="K24" s="861"/>
      <c r="L24" s="861"/>
      <c r="M24" s="861"/>
      <c r="N24" s="861"/>
    </row>
    <row r="25" spans="1:17">
      <c r="H25" s="68"/>
      <c r="I25" s="68"/>
      <c r="J25" s="68"/>
      <c r="K25" s="68"/>
      <c r="L25" s="68"/>
      <c r="M25" s="68"/>
      <c r="N25" s="68"/>
    </row>
    <row r="26" spans="1:17">
      <c r="H26" s="68"/>
      <c r="I26" s="68"/>
      <c r="J26" s="68"/>
      <c r="K26" s="68"/>
      <c r="L26" s="68"/>
      <c r="M26" s="68"/>
      <c r="N26" s="68"/>
    </row>
    <row r="27" spans="1:17">
      <c r="H27" s="68"/>
      <c r="I27" s="68"/>
      <c r="J27" s="68"/>
      <c r="K27" s="68"/>
      <c r="L27" s="68"/>
      <c r="M27" s="68"/>
      <c r="N27" s="68"/>
    </row>
    <row r="28" spans="1:17">
      <c r="H28" s="68"/>
      <c r="I28" s="68"/>
      <c r="J28" s="68"/>
      <c r="K28" s="68"/>
      <c r="L28" s="68"/>
      <c r="M28" s="68"/>
      <c r="N28" s="68"/>
    </row>
    <row r="29" spans="1:17">
      <c r="H29" s="68"/>
      <c r="I29" s="68"/>
      <c r="J29" s="68"/>
      <c r="K29" s="68"/>
      <c r="L29" s="68"/>
      <c r="M29" s="68"/>
      <c r="N29" s="68"/>
    </row>
    <row r="30" spans="1:17">
      <c r="H30" s="68"/>
      <c r="I30" s="68"/>
      <c r="J30" s="68"/>
      <c r="K30" s="68"/>
      <c r="L30" s="68"/>
      <c r="M30" s="68"/>
      <c r="N30" s="68"/>
    </row>
    <row r="31" spans="1:17">
      <c r="H31" s="68"/>
      <c r="I31" s="68"/>
      <c r="J31" s="68"/>
      <c r="K31" s="68"/>
      <c r="L31" s="68"/>
      <c r="M31" s="68"/>
      <c r="N31" s="68"/>
    </row>
    <row r="32" spans="1:17">
      <c r="H32" s="68"/>
      <c r="I32" s="68"/>
      <c r="J32" s="68"/>
      <c r="K32" s="68"/>
      <c r="L32" s="68"/>
      <c r="M32" s="68"/>
      <c r="N32" s="68"/>
    </row>
    <row r="33" spans="8:14">
      <c r="H33" s="68"/>
      <c r="I33" s="68"/>
      <c r="J33" s="68"/>
      <c r="K33" s="68"/>
      <c r="L33" s="68"/>
      <c r="M33" s="68"/>
      <c r="N33" s="68"/>
    </row>
    <row r="34" spans="8:14">
      <c r="H34" s="68"/>
      <c r="I34" s="68"/>
      <c r="J34" s="68"/>
      <c r="K34" s="68"/>
      <c r="L34" s="68"/>
      <c r="M34" s="68"/>
      <c r="N34" s="68"/>
    </row>
    <row r="35" spans="8:14">
      <c r="H35" s="68"/>
      <c r="I35" s="68"/>
      <c r="J35" s="68"/>
      <c r="K35" s="68"/>
      <c r="L35" s="68"/>
      <c r="M35" s="68"/>
      <c r="N35" s="68"/>
    </row>
    <row r="36" spans="8:14">
      <c r="H36" s="68"/>
      <c r="I36" s="68"/>
      <c r="J36" s="68"/>
      <c r="K36" s="68"/>
      <c r="L36" s="68"/>
      <c r="M36" s="68"/>
      <c r="N36" s="68"/>
    </row>
    <row r="37" spans="8:14">
      <c r="H37" s="68"/>
      <c r="I37" s="68"/>
      <c r="J37" s="68"/>
      <c r="K37" s="68"/>
      <c r="L37" s="68"/>
      <c r="M37" s="68"/>
      <c r="N37" s="68"/>
    </row>
    <row r="38" spans="8:14">
      <c r="H38" s="68"/>
      <c r="I38" s="68"/>
      <c r="J38" s="68"/>
      <c r="K38" s="68"/>
      <c r="L38" s="68"/>
      <c r="M38" s="68"/>
      <c r="N38" s="68"/>
    </row>
    <row r="39" spans="8:14">
      <c r="H39" s="68"/>
      <c r="I39" s="68"/>
      <c r="J39" s="68"/>
      <c r="K39" s="68"/>
      <c r="L39" s="68"/>
      <c r="M39" s="68"/>
      <c r="N39" s="68"/>
    </row>
    <row r="40" spans="8:14">
      <c r="H40" s="68"/>
      <c r="I40" s="68"/>
      <c r="J40" s="68"/>
      <c r="K40" s="68"/>
      <c r="L40" s="68"/>
      <c r="M40" s="68"/>
      <c r="N40" s="68"/>
    </row>
  </sheetData>
  <mergeCells count="8">
    <mergeCell ref="C19:N24"/>
    <mergeCell ref="A1:N1"/>
    <mergeCell ref="A2:N2"/>
    <mergeCell ref="A3:N3"/>
    <mergeCell ref="A4:N4"/>
    <mergeCell ref="C5:M5"/>
    <mergeCell ref="C7:F16"/>
    <mergeCell ref="I7:M16"/>
  </mergeCells>
  <phoneticPr fontId="83"/>
  <pageMargins left="0.74803149606299213" right="0.74803149606299213" top="0.98425196850393704" bottom="0.98425196850393704" header="0.51181102362204722" footer="0.51181102362204722"/>
  <pageSetup paperSize="9" scale="83" orientation="landscape" horizontalDpi="200" verticalDpi="2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80466-F7EB-45F5-8695-7CD37F285E86}">
  <sheetPr codeName="Sheet7"/>
  <dimension ref="A1:W34"/>
  <sheetViews>
    <sheetView defaultGridColor="0" view="pageBreakPreview" colorId="56" zoomScale="86" zoomScaleNormal="66" zoomScaleSheetLayoutView="86" workbookViewId="0">
      <selection activeCell="C2" sqref="C2:C3"/>
    </sheetView>
  </sheetViews>
  <sheetFormatPr defaultColWidth="9" defaultRowHeight="40.200000000000003" customHeight="1"/>
  <cols>
    <col min="1" max="1" width="198.109375" style="166" customWidth="1"/>
    <col min="2" max="2" width="18" style="80" customWidth="1"/>
    <col min="3" max="3" width="20.109375" style="81" customWidth="1"/>
    <col min="4" max="16384" width="9" style="23"/>
  </cols>
  <sheetData>
    <row r="1" spans="1:23" ht="40.200000000000003" customHeight="1" thickBot="1">
      <c r="A1" s="332" t="s">
        <v>236</v>
      </c>
      <c r="B1" s="333" t="s">
        <v>139</v>
      </c>
      <c r="C1" s="334" t="s">
        <v>122</v>
      </c>
    </row>
    <row r="2" spans="1:23" ht="55.2" customHeight="1" thickTop="1">
      <c r="A2" s="496" t="s">
        <v>405</v>
      </c>
      <c r="B2" s="169"/>
      <c r="C2" s="224"/>
    </row>
    <row r="3" spans="1:23" ht="101.4" customHeight="1">
      <c r="A3" s="513" t="s">
        <v>392</v>
      </c>
      <c r="B3" s="264" t="s">
        <v>382</v>
      </c>
      <c r="C3" s="225">
        <v>45632</v>
      </c>
    </row>
    <row r="4" spans="1:23" ht="34.200000000000003" customHeight="1" thickBot="1">
      <c r="A4" s="280" t="s">
        <v>391</v>
      </c>
      <c r="B4" s="255"/>
      <c r="C4" s="226"/>
      <c r="W4" s="23">
        <v>0</v>
      </c>
    </row>
    <row r="5" spans="1:23" ht="47.4" customHeight="1" thickTop="1">
      <c r="A5" s="227" t="s">
        <v>406</v>
      </c>
      <c r="B5" s="239"/>
      <c r="C5" s="224"/>
    </row>
    <row r="6" spans="1:23" ht="171.6" customHeight="1">
      <c r="A6" s="513" t="s">
        <v>394</v>
      </c>
      <c r="B6" s="238" t="s">
        <v>386</v>
      </c>
      <c r="C6" s="225">
        <v>45633</v>
      </c>
    </row>
    <row r="7" spans="1:23" ht="43.2" customHeight="1" thickBot="1">
      <c r="A7" s="280" t="s">
        <v>393</v>
      </c>
      <c r="B7" s="240"/>
      <c r="C7" s="226"/>
    </row>
    <row r="8" spans="1:23" ht="50.4" customHeight="1" thickTop="1">
      <c r="A8" s="269" t="s">
        <v>407</v>
      </c>
      <c r="B8" s="239"/>
      <c r="C8" s="224"/>
    </row>
    <row r="9" spans="1:23" ht="168.6" customHeight="1">
      <c r="A9" s="513" t="s">
        <v>399</v>
      </c>
      <c r="B9" s="237" t="s">
        <v>400</v>
      </c>
      <c r="C9" s="225">
        <v>45635</v>
      </c>
    </row>
    <row r="10" spans="1:23" ht="32.4" customHeight="1" thickBot="1">
      <c r="A10" s="249" t="s">
        <v>398</v>
      </c>
      <c r="B10" s="238"/>
      <c r="C10" s="225"/>
    </row>
    <row r="11" spans="1:23" ht="40.200000000000003" customHeight="1">
      <c r="A11" s="269" t="s">
        <v>408</v>
      </c>
      <c r="B11" s="239"/>
      <c r="C11" s="224"/>
    </row>
    <row r="12" spans="1:23" ht="102.6" customHeight="1">
      <c r="A12" s="513" t="s">
        <v>402</v>
      </c>
      <c r="B12" s="238" t="s">
        <v>397</v>
      </c>
      <c r="C12" s="225">
        <v>45635</v>
      </c>
    </row>
    <row r="13" spans="1:23" ht="40.200000000000003" customHeight="1" thickBot="1">
      <c r="A13" s="249" t="s">
        <v>401</v>
      </c>
      <c r="B13" s="238"/>
      <c r="C13" s="225"/>
    </row>
    <row r="14" spans="1:23" ht="40.950000000000003" customHeight="1">
      <c r="A14" s="269" t="s">
        <v>409</v>
      </c>
      <c r="B14" s="239"/>
      <c r="C14" s="224"/>
    </row>
    <row r="15" spans="1:23" ht="273.60000000000002" customHeight="1">
      <c r="A15" s="513" t="s">
        <v>404</v>
      </c>
      <c r="B15" s="586" t="s">
        <v>383</v>
      </c>
      <c r="C15" s="225">
        <v>45636</v>
      </c>
    </row>
    <row r="16" spans="1:23" ht="32.4" customHeight="1" thickBot="1">
      <c r="A16" s="249" t="s">
        <v>403</v>
      </c>
      <c r="B16" s="238"/>
      <c r="C16" s="225"/>
    </row>
    <row r="17" spans="1:3" ht="40.200000000000003" customHeight="1">
      <c r="A17" s="510" t="s">
        <v>410</v>
      </c>
      <c r="B17" s="239"/>
      <c r="C17" s="224"/>
    </row>
    <row r="18" spans="1:3" ht="60" customHeight="1">
      <c r="A18" s="513" t="s">
        <v>396</v>
      </c>
      <c r="B18" s="238" t="s">
        <v>397</v>
      </c>
      <c r="C18" s="225">
        <v>45636</v>
      </c>
    </row>
    <row r="19" spans="1:3" ht="35.4" customHeight="1" thickBot="1">
      <c r="A19" s="249" t="s">
        <v>395</v>
      </c>
      <c r="B19" s="238"/>
      <c r="C19" s="225"/>
    </row>
    <row r="20" spans="1:3" ht="40.200000000000003" customHeight="1">
      <c r="A20" s="269" t="s">
        <v>411</v>
      </c>
      <c r="B20" s="239"/>
      <c r="C20" s="224"/>
    </row>
    <row r="21" spans="1:3" ht="79.2" customHeight="1">
      <c r="A21" s="231" t="s">
        <v>390</v>
      </c>
      <c r="B21" s="238" t="s">
        <v>383</v>
      </c>
      <c r="C21" s="225">
        <v>45636</v>
      </c>
    </row>
    <row r="22" spans="1:3" ht="40.200000000000003" customHeight="1" thickBot="1">
      <c r="A22" s="249" t="s">
        <v>389</v>
      </c>
      <c r="B22" s="238"/>
      <c r="C22" s="225"/>
    </row>
    <row r="23" spans="1:3" ht="40.200000000000003" customHeight="1">
      <c r="A23" s="269" t="s">
        <v>412</v>
      </c>
      <c r="B23" s="239"/>
      <c r="C23" s="224"/>
    </row>
    <row r="24" spans="1:3" ht="247.2" customHeight="1">
      <c r="A24" s="231" t="s">
        <v>388</v>
      </c>
      <c r="B24" s="238" t="s">
        <v>383</v>
      </c>
      <c r="C24" s="225">
        <v>45637</v>
      </c>
    </row>
    <row r="25" spans="1:3" ht="40.200000000000003" customHeight="1" thickBot="1">
      <c r="A25" s="265" t="s">
        <v>387</v>
      </c>
      <c r="B25" s="238"/>
      <c r="C25" s="225"/>
    </row>
    <row r="26" spans="1:3" ht="40.200000000000003" customHeight="1">
      <c r="A26" s="515" t="s">
        <v>413</v>
      </c>
      <c r="B26" s="504"/>
      <c r="C26" s="505"/>
    </row>
    <row r="27" spans="1:3" ht="322.2" customHeight="1">
      <c r="A27" s="514" t="s">
        <v>385</v>
      </c>
      <c r="B27" s="522" t="s">
        <v>386</v>
      </c>
      <c r="C27" s="507">
        <v>45638</v>
      </c>
    </row>
    <row r="28" spans="1:3" ht="40.200000000000003" customHeight="1" thickBot="1">
      <c r="A28" s="537" t="s">
        <v>384</v>
      </c>
      <c r="B28" s="522"/>
      <c r="C28" s="507"/>
    </row>
    <row r="29" spans="1:3" ht="40.200000000000003" customHeight="1">
      <c r="A29" s="516" t="s">
        <v>414</v>
      </c>
      <c r="B29" s="523"/>
      <c r="C29" s="505"/>
    </row>
    <row r="30" spans="1:3" ht="253.8" customHeight="1">
      <c r="A30" s="514" t="s">
        <v>381</v>
      </c>
      <c r="B30" s="522" t="s">
        <v>383</v>
      </c>
      <c r="C30" s="507">
        <v>45638</v>
      </c>
    </row>
    <row r="31" spans="1:3" ht="40.200000000000003" customHeight="1" thickBot="1">
      <c r="A31" s="511" t="s">
        <v>380</v>
      </c>
      <c r="B31" s="508"/>
      <c r="C31" s="509"/>
    </row>
    <row r="32" spans="1:3" ht="40.200000000000003" customHeight="1">
      <c r="A32" s="516" t="s">
        <v>415</v>
      </c>
      <c r="B32" s="506"/>
      <c r="C32" s="507"/>
    </row>
    <row r="33" spans="1:3" ht="78" customHeight="1">
      <c r="A33" s="514" t="s">
        <v>379</v>
      </c>
      <c r="B33" s="506" t="s">
        <v>382</v>
      </c>
      <c r="C33" s="507">
        <v>45638</v>
      </c>
    </row>
    <row r="34" spans="1:3" ht="40.200000000000003" customHeight="1" thickBot="1">
      <c r="A34" s="512" t="s">
        <v>378</v>
      </c>
      <c r="B34" s="508"/>
      <c r="C34" s="509"/>
    </row>
  </sheetData>
  <phoneticPr fontId="83"/>
  <hyperlinks>
    <hyperlink ref="A34" r:id="rId1" xr:uid="{21A9CDCE-4BEF-48CB-9CC5-7CBE73610ED5}"/>
    <hyperlink ref="A31" r:id="rId2" xr:uid="{13A48332-D646-4777-8A80-29735D08BA9D}"/>
    <hyperlink ref="A28" r:id="rId3" xr:uid="{DD0906CD-FBF8-4B0C-9EEB-637632110507}"/>
    <hyperlink ref="A25" r:id="rId4" xr:uid="{CE38E740-3284-4ED7-9E03-84CB92B49D8B}"/>
    <hyperlink ref="A22" r:id="rId5" xr:uid="{D978548B-F88C-428B-8DF5-443F139BFAE0}"/>
    <hyperlink ref="A4" r:id="rId6" xr:uid="{8F3747AE-6CEE-42BF-9E1B-D2AC114951FF}"/>
    <hyperlink ref="A7" r:id="rId7" xr:uid="{C59C3ABC-0353-4B03-BD04-B4FC4A2EE094}"/>
    <hyperlink ref="A19" r:id="rId8" xr:uid="{D794C9C4-9261-4606-9665-30CFD52FCAE6}"/>
    <hyperlink ref="A10" r:id="rId9" xr:uid="{0047DC77-B36B-4576-BF0D-E14BFEFD50F8}"/>
    <hyperlink ref="A13" r:id="rId10" xr:uid="{53BC3E4F-1799-4E41-84B4-794F6DCEB4CA}"/>
    <hyperlink ref="A16" r:id="rId11" xr:uid="{E2E69E32-6196-4FA1-ACA6-D53514AE3F7E}"/>
  </hyperlinks>
  <pageMargins left="0.74803149606299213" right="0.74803149606299213" top="0.98425196850393704" bottom="0.98425196850393704" header="0.51181102362204722" footer="0.51181102362204722"/>
  <pageSetup paperSize="9" scale="15" fitToHeight="3" orientation="portrait" r:id="rId12"/>
  <headerFooter alignWithMargins="0"/>
  <rowBreaks count="1" manualBreakCount="1">
    <brk id="5" max="2" man="1"/>
  </rowBreaks>
  <colBreaks count="1" manualBreakCount="1">
    <brk id="1" max="42"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5B539-B7C8-4B9A-AF45-81CD3C93087E}">
  <sheetPr codeName="Sheet8">
    <tabColor indexed="46"/>
  </sheetPr>
  <dimension ref="A1:AE40"/>
  <sheetViews>
    <sheetView topLeftCell="A12" zoomScale="89" zoomScaleNormal="89" zoomScaleSheetLayoutView="100" workbookViewId="0">
      <selection activeCell="AG42" sqref="AG42"/>
    </sheetView>
  </sheetViews>
  <sheetFormatPr defaultColWidth="9" defaultRowHeight="13.2"/>
  <cols>
    <col min="1" max="1" width="8.33203125" style="1" customWidth="1"/>
    <col min="2" max="13" width="6.77734375" style="1" customWidth="1"/>
    <col min="14" max="14" width="8.88671875" style="1" customWidth="1"/>
    <col min="15" max="15" width="5.88671875" style="1" customWidth="1"/>
    <col min="16" max="16" width="8.44140625" style="1" customWidth="1"/>
    <col min="17" max="29" width="6.77734375" style="1" customWidth="1"/>
    <col min="30" max="16384" width="9" style="1"/>
  </cols>
  <sheetData>
    <row r="1" spans="1:31" ht="15" customHeight="1">
      <c r="A1" s="723" t="s">
        <v>193</v>
      </c>
      <c r="B1" s="724"/>
      <c r="C1" s="724"/>
      <c r="D1" s="724"/>
      <c r="E1" s="724"/>
      <c r="F1" s="724"/>
      <c r="G1" s="724"/>
      <c r="H1" s="724"/>
      <c r="I1" s="724"/>
      <c r="J1" s="724"/>
      <c r="K1" s="724"/>
      <c r="L1" s="724"/>
      <c r="M1" s="724"/>
      <c r="N1" s="725"/>
      <c r="P1" s="723" t="s">
        <v>140</v>
      </c>
      <c r="Q1" s="724"/>
      <c r="R1" s="724"/>
      <c r="S1" s="724"/>
      <c r="T1" s="724"/>
      <c r="U1" s="724"/>
      <c r="V1" s="724"/>
      <c r="W1" s="724"/>
      <c r="X1" s="724"/>
      <c r="Y1" s="724"/>
      <c r="Z1" s="724"/>
      <c r="AA1" s="724"/>
      <c r="AB1" s="724"/>
      <c r="AC1" s="725"/>
    </row>
    <row r="2" spans="1:31" ht="18" customHeight="1" thickBot="1">
      <c r="A2" s="726" t="s">
        <v>141</v>
      </c>
      <c r="B2" s="727"/>
      <c r="C2" s="727"/>
      <c r="D2" s="727"/>
      <c r="E2" s="727"/>
      <c r="F2" s="727"/>
      <c r="G2" s="727"/>
      <c r="H2" s="727"/>
      <c r="I2" s="727"/>
      <c r="J2" s="727"/>
      <c r="K2" s="727"/>
      <c r="L2" s="727"/>
      <c r="M2" s="727"/>
      <c r="N2" s="728"/>
      <c r="P2" s="729" t="s">
        <v>142</v>
      </c>
      <c r="Q2" s="727"/>
      <c r="R2" s="727"/>
      <c r="S2" s="727"/>
      <c r="T2" s="727"/>
      <c r="U2" s="727"/>
      <c r="V2" s="727"/>
      <c r="W2" s="727"/>
      <c r="X2" s="727"/>
      <c r="Y2" s="727"/>
      <c r="Z2" s="727"/>
      <c r="AA2" s="727"/>
      <c r="AB2" s="727"/>
      <c r="AC2" s="730"/>
    </row>
    <row r="3" spans="1:31" ht="13.8" thickBot="1">
      <c r="A3" s="335" t="s">
        <v>141</v>
      </c>
      <c r="B3" s="336" t="s">
        <v>143</v>
      </c>
      <c r="C3" s="336" t="s">
        <v>144</v>
      </c>
      <c r="D3" s="336" t="s">
        <v>145</v>
      </c>
      <c r="E3" s="336" t="s">
        <v>146</v>
      </c>
      <c r="F3" s="336" t="s">
        <v>147</v>
      </c>
      <c r="G3" s="336" t="s">
        <v>148</v>
      </c>
      <c r="H3" s="336" t="s">
        <v>149</v>
      </c>
      <c r="I3" s="336" t="s">
        <v>150</v>
      </c>
      <c r="J3" s="336" t="s">
        <v>150</v>
      </c>
      <c r="K3" s="336" t="s">
        <v>151</v>
      </c>
      <c r="L3" s="336" t="s">
        <v>152</v>
      </c>
      <c r="M3" s="337" t="s">
        <v>154</v>
      </c>
      <c r="N3" s="338" t="s">
        <v>155</v>
      </c>
      <c r="P3" s="336"/>
      <c r="Q3" s="336" t="s">
        <v>143</v>
      </c>
      <c r="R3" s="336" t="s">
        <v>144</v>
      </c>
      <c r="S3" s="336" t="s">
        <v>145</v>
      </c>
      <c r="T3" s="336" t="s">
        <v>146</v>
      </c>
      <c r="U3" s="336" t="s">
        <v>147</v>
      </c>
      <c r="V3" s="336" t="s">
        <v>148</v>
      </c>
      <c r="W3" s="336" t="s">
        <v>149</v>
      </c>
      <c r="X3" s="336" t="s">
        <v>150</v>
      </c>
      <c r="Y3" s="336" t="s">
        <v>151</v>
      </c>
      <c r="Z3" s="336" t="s">
        <v>152</v>
      </c>
      <c r="AA3" s="336" t="s">
        <v>153</v>
      </c>
      <c r="AB3" s="337" t="s">
        <v>154</v>
      </c>
      <c r="AC3" s="339" t="s">
        <v>156</v>
      </c>
    </row>
    <row r="4" spans="1:31" ht="13.8" thickBot="1">
      <c r="A4" s="188" t="s">
        <v>141</v>
      </c>
      <c r="B4" s="189">
        <f t="shared" ref="B4:G4" si="0">AVERAGE(B8:B19)</f>
        <v>68.083333333333329</v>
      </c>
      <c r="C4" s="189">
        <f t="shared" si="0"/>
        <v>56.083333333333336</v>
      </c>
      <c r="D4" s="189">
        <f t="shared" si="0"/>
        <v>67.333333333333329</v>
      </c>
      <c r="E4" s="189">
        <f t="shared" si="0"/>
        <v>103.25</v>
      </c>
      <c r="F4" s="189">
        <f t="shared" si="0"/>
        <v>188.08333333333334</v>
      </c>
      <c r="G4" s="189">
        <f t="shared" si="0"/>
        <v>415.33333333333331</v>
      </c>
      <c r="H4" s="189">
        <f t="shared" ref="H4:I4" si="1">AVERAGE(H8:H19)</f>
        <v>607.08333333333337</v>
      </c>
      <c r="I4" s="189">
        <f t="shared" si="1"/>
        <v>866.25</v>
      </c>
      <c r="J4" s="189">
        <f t="shared" ref="J4:K4" si="2">AVERAGE(J8:J19)</f>
        <v>555.5</v>
      </c>
      <c r="K4" s="189">
        <f t="shared" si="2"/>
        <v>365.91666666666669</v>
      </c>
      <c r="L4" s="189">
        <f t="shared" ref="L4" si="3">AVERAGE(L8:L19)</f>
        <v>224.41666666666666</v>
      </c>
      <c r="M4" s="189">
        <f t="shared" ref="M4" si="4">AVERAGE(M8:M19)</f>
        <v>136.41666666666666</v>
      </c>
      <c r="N4" s="189">
        <f>AVERAGE(N8:N19)</f>
        <v>3653.75</v>
      </c>
      <c r="O4" s="4"/>
      <c r="P4" s="190" t="str">
        <f>+A4</f>
        <v xml:space="preserve"> </v>
      </c>
      <c r="Q4" s="189">
        <f t="shared" ref="Q4:AC4" si="5">AVERAGE(Q8:Q19)</f>
        <v>8.1666666666666661</v>
      </c>
      <c r="R4" s="189">
        <f t="shared" si="5"/>
        <v>8.75</v>
      </c>
      <c r="S4" s="189">
        <f t="shared" si="5"/>
        <v>13.25</v>
      </c>
      <c r="T4" s="189">
        <f t="shared" ref="T4:Y4" si="6">AVERAGE(T8:T19)</f>
        <v>6.5</v>
      </c>
      <c r="U4" s="189">
        <f t="shared" si="6"/>
        <v>9.1666666666666661</v>
      </c>
      <c r="V4" s="189">
        <f t="shared" si="6"/>
        <v>8.9166666666666661</v>
      </c>
      <c r="W4" s="189">
        <f t="shared" si="6"/>
        <v>8.0833333333333339</v>
      </c>
      <c r="X4" s="189">
        <f t="shared" si="6"/>
        <v>10.833333333333334</v>
      </c>
      <c r="Y4" s="189">
        <f t="shared" si="6"/>
        <v>9.1666666666666661</v>
      </c>
      <c r="Z4" s="189">
        <f t="shared" ref="Z4" si="7">AVERAGE(Z8:Z19)</f>
        <v>18.75</v>
      </c>
      <c r="AA4" s="189">
        <f t="shared" ref="AA4" si="8">AVERAGE(AA8:AA19)</f>
        <v>11.25</v>
      </c>
      <c r="AB4" s="189">
        <f t="shared" si="5"/>
        <v>11.583333333333334</v>
      </c>
      <c r="AC4" s="189">
        <f t="shared" si="5"/>
        <v>124.41666666666667</v>
      </c>
    </row>
    <row r="5" spans="1:31" ht="19.95" customHeight="1" thickBot="1">
      <c r="A5" s="151" t="s">
        <v>141</v>
      </c>
      <c r="B5" s="151" t="s">
        <v>141</v>
      </c>
      <c r="C5" s="151" t="s">
        <v>141</v>
      </c>
      <c r="D5" s="151" t="s">
        <v>141</v>
      </c>
      <c r="E5" s="151" t="s">
        <v>141</v>
      </c>
      <c r="F5" s="151" t="s">
        <v>141</v>
      </c>
      <c r="G5" s="151" t="s">
        <v>141</v>
      </c>
      <c r="H5" s="151" t="s">
        <v>141</v>
      </c>
      <c r="I5" s="151" t="s">
        <v>141</v>
      </c>
      <c r="J5" s="151" t="s" ph="1">
        <v>196</v>
      </c>
      <c r="K5" s="151" t="s" ph="1">
        <v>196</v>
      </c>
      <c r="L5" s="151" t="s" ph="1">
        <v>196</v>
      </c>
      <c r="M5" s="340" t="s">
        <v>157</v>
      </c>
      <c r="N5" s="138"/>
      <c r="O5" s="64"/>
      <c r="P5" s="341"/>
      <c r="Q5" s="341"/>
      <c r="R5" s="341"/>
      <c r="S5" s="341"/>
      <c r="T5" s="341"/>
      <c r="U5" s="341"/>
      <c r="V5" s="341"/>
      <c r="W5" s="341"/>
      <c r="X5" s="341"/>
      <c r="Y5" s="341"/>
      <c r="Z5" s="341"/>
      <c r="AA5" s="341"/>
      <c r="AB5" s="340" t="s">
        <v>157</v>
      </c>
      <c r="AC5" s="138"/>
      <c r="AE5" s="1" t="s">
        <v>190</v>
      </c>
    </row>
    <row r="6" spans="1:31" ht="19.95" customHeight="1" thickBot="1">
      <c r="A6" s="151" t="s">
        <v>141</v>
      </c>
      <c r="B6" s="151" t="s">
        <v>141</v>
      </c>
      <c r="C6" s="151" t="s">
        <v>141</v>
      </c>
      <c r="D6" s="151" t="s">
        <v>141</v>
      </c>
      <c r="E6" s="151" t="s">
        <v>141</v>
      </c>
      <c r="F6" s="246" t="s">
        <v>141</v>
      </c>
      <c r="G6" s="246" t="s">
        <v>141</v>
      </c>
      <c r="H6" s="246" t="s">
        <v>141</v>
      </c>
      <c r="I6" s="246" t="s">
        <v>141</v>
      </c>
      <c r="J6" s="246" t="s">
        <v>141</v>
      </c>
      <c r="K6" s="246" t="s">
        <v>141</v>
      </c>
      <c r="L6" s="246" t="s">
        <v>141</v>
      </c>
      <c r="M6" s="340">
        <v>39</v>
      </c>
      <c r="N6" s="183"/>
      <c r="O6" s="64"/>
      <c r="P6" s="342"/>
      <c r="Q6" s="342"/>
      <c r="R6" s="342"/>
      <c r="S6" s="342"/>
      <c r="T6" s="342"/>
      <c r="U6" s="342"/>
      <c r="V6" s="342"/>
      <c r="W6" s="342"/>
      <c r="X6" s="342"/>
      <c r="Y6" s="342"/>
      <c r="Z6" s="342"/>
      <c r="AA6" s="342"/>
      <c r="AB6" s="340">
        <v>1</v>
      </c>
      <c r="AC6" s="183"/>
    </row>
    <row r="7" spans="1:31" ht="19.95" customHeight="1" thickBot="1">
      <c r="A7" s="346" t="s">
        <v>192</v>
      </c>
      <c r="B7" s="451">
        <v>103</v>
      </c>
      <c r="C7" s="247">
        <v>102</v>
      </c>
      <c r="D7" s="247">
        <v>114</v>
      </c>
      <c r="E7" s="247">
        <v>122</v>
      </c>
      <c r="F7" s="440">
        <v>257</v>
      </c>
      <c r="G7" s="440">
        <v>307</v>
      </c>
      <c r="H7" s="440">
        <v>517</v>
      </c>
      <c r="I7" s="441">
        <v>708</v>
      </c>
      <c r="J7" s="442">
        <v>541</v>
      </c>
      <c r="K7" s="449">
        <v>532</v>
      </c>
      <c r="L7" s="442">
        <v>273</v>
      </c>
      <c r="M7" s="442">
        <v>39</v>
      </c>
      <c r="N7" s="452">
        <f>SUM(B7:M7)</f>
        <v>3615</v>
      </c>
      <c r="O7" s="64"/>
      <c r="P7" s="343" t="s">
        <v>158</v>
      </c>
      <c r="Q7" s="344">
        <v>4</v>
      </c>
      <c r="R7" s="343">
        <v>4</v>
      </c>
      <c r="S7" s="343">
        <v>4</v>
      </c>
      <c r="T7" s="345">
        <v>8</v>
      </c>
      <c r="U7" s="343">
        <v>1</v>
      </c>
      <c r="V7" s="343">
        <v>2</v>
      </c>
      <c r="W7" s="343">
        <v>6</v>
      </c>
      <c r="X7" s="425">
        <v>21</v>
      </c>
      <c r="Y7" s="434">
        <v>12</v>
      </c>
      <c r="Z7" s="343">
        <v>8</v>
      </c>
      <c r="AA7" s="343">
        <v>0</v>
      </c>
      <c r="AB7" s="343">
        <v>1</v>
      </c>
      <c r="AC7" s="452">
        <f>SUM(Q7:AB7)</f>
        <v>71</v>
      </c>
    </row>
    <row r="8" spans="1:31" ht="18" customHeight="1" thickBot="1">
      <c r="A8" s="346" t="s">
        <v>159</v>
      </c>
      <c r="B8" s="347">
        <v>82</v>
      </c>
      <c r="C8" s="348">
        <v>62</v>
      </c>
      <c r="D8" s="348">
        <v>99</v>
      </c>
      <c r="E8" s="348">
        <v>112</v>
      </c>
      <c r="F8" s="437">
        <v>224</v>
      </c>
      <c r="G8" s="437">
        <v>526</v>
      </c>
      <c r="H8" s="437">
        <v>521</v>
      </c>
      <c r="I8" s="438">
        <v>768</v>
      </c>
      <c r="J8" s="439">
        <v>454</v>
      </c>
      <c r="K8" s="439">
        <v>390</v>
      </c>
      <c r="L8" s="439">
        <v>416</v>
      </c>
      <c r="M8" s="349">
        <v>154</v>
      </c>
      <c r="N8" s="350">
        <f>SUM(B8:M8)</f>
        <v>3808</v>
      </c>
      <c r="O8" s="4"/>
      <c r="P8" s="245" t="s">
        <v>159</v>
      </c>
      <c r="Q8" s="351">
        <v>1</v>
      </c>
      <c r="R8" s="352">
        <v>1</v>
      </c>
      <c r="S8" s="352">
        <v>4</v>
      </c>
      <c r="T8" s="352">
        <v>2</v>
      </c>
      <c r="U8" s="352">
        <v>2</v>
      </c>
      <c r="V8" s="348">
        <v>7</v>
      </c>
      <c r="W8" s="348">
        <v>7</v>
      </c>
      <c r="X8" s="348">
        <v>3</v>
      </c>
      <c r="Y8" s="348">
        <v>1</v>
      </c>
      <c r="Z8" s="353">
        <v>7</v>
      </c>
      <c r="AA8" s="353">
        <v>7</v>
      </c>
      <c r="AB8" s="354">
        <v>5</v>
      </c>
      <c r="AC8" s="355">
        <f>SUM(Q8:AB8)</f>
        <v>47</v>
      </c>
    </row>
    <row r="9" spans="1:31" ht="18" customHeight="1" thickBot="1">
      <c r="A9" s="356" t="s">
        <v>160</v>
      </c>
      <c r="B9" s="184">
        <v>81</v>
      </c>
      <c r="C9" s="185">
        <v>39</v>
      </c>
      <c r="D9" s="185">
        <v>72</v>
      </c>
      <c r="E9" s="186">
        <v>89</v>
      </c>
      <c r="F9" s="186">
        <v>258</v>
      </c>
      <c r="G9" s="186">
        <v>416</v>
      </c>
      <c r="H9" s="257">
        <v>554</v>
      </c>
      <c r="I9" s="257">
        <v>568</v>
      </c>
      <c r="J9" s="256">
        <v>578</v>
      </c>
      <c r="K9" s="186">
        <v>337</v>
      </c>
      <c r="L9" s="186">
        <v>169</v>
      </c>
      <c r="M9" s="186">
        <v>168</v>
      </c>
      <c r="N9" s="187">
        <f t="shared" ref="N9:N20" si="9">SUM(B9:M9)</f>
        <v>3329</v>
      </c>
      <c r="O9" s="66" t="s">
        <v>17</v>
      </c>
      <c r="P9" s="357" t="s">
        <v>160</v>
      </c>
      <c r="Q9" s="233">
        <v>0</v>
      </c>
      <c r="R9" s="234">
        <v>5</v>
      </c>
      <c r="S9" s="234">
        <v>4</v>
      </c>
      <c r="T9" s="234">
        <v>1</v>
      </c>
      <c r="U9" s="234">
        <v>1</v>
      </c>
      <c r="V9" s="234">
        <v>1</v>
      </c>
      <c r="W9" s="234">
        <v>1</v>
      </c>
      <c r="X9" s="234">
        <v>1</v>
      </c>
      <c r="Y9" s="233">
        <v>0</v>
      </c>
      <c r="Z9" s="233">
        <v>0</v>
      </c>
      <c r="AA9" s="233">
        <v>0</v>
      </c>
      <c r="AB9" s="233">
        <v>2</v>
      </c>
      <c r="AC9" s="228">
        <f t="shared" ref="AC9:AC20" si="10">SUM(Q9:AB9)</f>
        <v>16</v>
      </c>
    </row>
    <row r="10" spans="1:31" ht="18" customHeight="1" thickBot="1">
      <c r="A10" s="356" t="s">
        <v>161</v>
      </c>
      <c r="B10" s="158">
        <v>81</v>
      </c>
      <c r="C10" s="158">
        <v>48</v>
      </c>
      <c r="D10" s="159">
        <v>71</v>
      </c>
      <c r="E10" s="158">
        <v>128</v>
      </c>
      <c r="F10" s="158">
        <v>171</v>
      </c>
      <c r="G10" s="158">
        <v>350</v>
      </c>
      <c r="H10" s="258">
        <v>569</v>
      </c>
      <c r="I10" s="158">
        <v>553</v>
      </c>
      <c r="J10" s="158">
        <v>458</v>
      </c>
      <c r="K10" s="158">
        <v>306</v>
      </c>
      <c r="L10" s="158">
        <v>220</v>
      </c>
      <c r="M10" s="159">
        <v>229</v>
      </c>
      <c r="N10" s="177">
        <f t="shared" si="9"/>
        <v>3184</v>
      </c>
      <c r="O10" s="150"/>
      <c r="P10" s="357" t="s">
        <v>161</v>
      </c>
      <c r="Q10" s="358">
        <v>1</v>
      </c>
      <c r="R10" s="358">
        <v>2</v>
      </c>
      <c r="S10" s="358">
        <v>1</v>
      </c>
      <c r="T10" s="358">
        <v>0</v>
      </c>
      <c r="U10" s="358">
        <v>0</v>
      </c>
      <c r="V10" s="358">
        <v>0</v>
      </c>
      <c r="W10" s="358">
        <v>1</v>
      </c>
      <c r="X10" s="358">
        <v>1</v>
      </c>
      <c r="Y10" s="358">
        <v>0</v>
      </c>
      <c r="Z10" s="358">
        <v>1</v>
      </c>
      <c r="AA10" s="358">
        <v>0</v>
      </c>
      <c r="AB10" s="358">
        <v>0</v>
      </c>
      <c r="AC10" s="359">
        <f t="shared" si="10"/>
        <v>7</v>
      </c>
    </row>
    <row r="11" spans="1:31" ht="18" customHeight="1" thickBot="1">
      <c r="A11" s="360" t="s">
        <v>162</v>
      </c>
      <c r="B11" s="361">
        <v>112</v>
      </c>
      <c r="C11" s="361">
        <v>85</v>
      </c>
      <c r="D11" s="361">
        <v>60</v>
      </c>
      <c r="E11" s="361">
        <v>97</v>
      </c>
      <c r="F11" s="361">
        <v>95</v>
      </c>
      <c r="G11" s="361">
        <v>305</v>
      </c>
      <c r="H11" s="362">
        <v>544</v>
      </c>
      <c r="I11" s="361">
        <v>449</v>
      </c>
      <c r="J11" s="361">
        <v>475</v>
      </c>
      <c r="K11" s="361">
        <v>505</v>
      </c>
      <c r="L11" s="361">
        <v>219</v>
      </c>
      <c r="M11" s="363">
        <v>98</v>
      </c>
      <c r="N11" s="157">
        <f t="shared" si="9"/>
        <v>3044</v>
      </c>
      <c r="O11" s="66"/>
      <c r="P11" s="356" t="s">
        <v>162</v>
      </c>
      <c r="Q11" s="364">
        <v>16</v>
      </c>
      <c r="R11" s="364">
        <v>1</v>
      </c>
      <c r="S11" s="364">
        <v>19</v>
      </c>
      <c r="T11" s="364">
        <v>3</v>
      </c>
      <c r="U11" s="364">
        <v>13</v>
      </c>
      <c r="V11" s="364">
        <v>1</v>
      </c>
      <c r="W11" s="364">
        <v>2</v>
      </c>
      <c r="X11" s="364">
        <v>2</v>
      </c>
      <c r="Y11" s="364">
        <v>0</v>
      </c>
      <c r="Z11" s="365">
        <v>24</v>
      </c>
      <c r="AA11" s="364">
        <v>4</v>
      </c>
      <c r="AB11" s="364">
        <v>2</v>
      </c>
      <c r="AC11" s="366">
        <f t="shared" si="10"/>
        <v>87</v>
      </c>
    </row>
    <row r="12" spans="1:31" ht="18" customHeight="1" thickBot="1">
      <c r="A12" s="367" t="s">
        <v>163</v>
      </c>
      <c r="B12" s="139">
        <v>84</v>
      </c>
      <c r="C12" s="139">
        <v>100</v>
      </c>
      <c r="D12" s="140">
        <v>77</v>
      </c>
      <c r="E12" s="140">
        <v>80</v>
      </c>
      <c r="F12" s="78">
        <v>236</v>
      </c>
      <c r="G12" s="78">
        <v>438</v>
      </c>
      <c r="H12" s="79">
        <v>631</v>
      </c>
      <c r="I12" s="259">
        <v>752</v>
      </c>
      <c r="J12" s="77">
        <v>523</v>
      </c>
      <c r="K12" s="78">
        <v>427</v>
      </c>
      <c r="L12" s="77">
        <v>253</v>
      </c>
      <c r="M12" s="141">
        <v>136</v>
      </c>
      <c r="N12" s="368">
        <f t="shared" si="9"/>
        <v>3737</v>
      </c>
      <c r="O12" s="66"/>
      <c r="P12" s="369" t="s">
        <v>164</v>
      </c>
      <c r="Q12" s="370">
        <v>7</v>
      </c>
      <c r="R12" s="370">
        <v>7</v>
      </c>
      <c r="S12" s="371">
        <v>13</v>
      </c>
      <c r="T12" s="371">
        <v>3</v>
      </c>
      <c r="U12" s="371">
        <v>8</v>
      </c>
      <c r="V12" s="371">
        <v>11</v>
      </c>
      <c r="W12" s="370">
        <v>5</v>
      </c>
      <c r="X12" s="371">
        <v>11</v>
      </c>
      <c r="Y12" s="371">
        <v>9</v>
      </c>
      <c r="Z12" s="371">
        <v>9</v>
      </c>
      <c r="AA12" s="372">
        <v>20</v>
      </c>
      <c r="AB12" s="372">
        <v>37</v>
      </c>
      <c r="AC12" s="373">
        <f t="shared" si="10"/>
        <v>140</v>
      </c>
    </row>
    <row r="13" spans="1:31" ht="18" customHeight="1" thickBot="1">
      <c r="A13" s="367" t="s">
        <v>165</v>
      </c>
      <c r="B13" s="371">
        <v>41</v>
      </c>
      <c r="C13" s="371">
        <v>44</v>
      </c>
      <c r="D13" s="371">
        <v>67</v>
      </c>
      <c r="E13" s="371">
        <v>103</v>
      </c>
      <c r="F13" s="364">
        <v>311</v>
      </c>
      <c r="G13" s="371">
        <v>415</v>
      </c>
      <c r="H13" s="371">
        <v>539</v>
      </c>
      <c r="I13" s="365">
        <v>1165</v>
      </c>
      <c r="J13" s="371">
        <v>534</v>
      </c>
      <c r="K13" s="371">
        <v>297</v>
      </c>
      <c r="L13" s="370">
        <v>205</v>
      </c>
      <c r="M13" s="374">
        <v>92</v>
      </c>
      <c r="N13" s="375">
        <f t="shared" si="9"/>
        <v>3813</v>
      </c>
      <c r="O13" s="66"/>
      <c r="P13" s="376" t="s">
        <v>165</v>
      </c>
      <c r="Q13" s="371">
        <v>9</v>
      </c>
      <c r="R13" s="371">
        <v>22</v>
      </c>
      <c r="S13" s="370">
        <v>18</v>
      </c>
      <c r="T13" s="371">
        <v>9</v>
      </c>
      <c r="U13" s="377">
        <v>21</v>
      </c>
      <c r="V13" s="371">
        <v>14</v>
      </c>
      <c r="W13" s="371">
        <v>6</v>
      </c>
      <c r="X13" s="371">
        <v>13</v>
      </c>
      <c r="Y13" s="371">
        <v>7</v>
      </c>
      <c r="Z13" s="378">
        <v>81</v>
      </c>
      <c r="AA13" s="377">
        <v>31</v>
      </c>
      <c r="AB13" s="378">
        <v>37</v>
      </c>
      <c r="AC13" s="379">
        <f t="shared" si="10"/>
        <v>268</v>
      </c>
    </row>
    <row r="14" spans="1:31" ht="18" customHeight="1" thickBot="1">
      <c r="A14" s="367" t="s">
        <v>166</v>
      </c>
      <c r="B14" s="371">
        <v>57</v>
      </c>
      <c r="C14" s="370">
        <v>35</v>
      </c>
      <c r="D14" s="371">
        <v>95</v>
      </c>
      <c r="E14" s="370">
        <v>112</v>
      </c>
      <c r="F14" s="371">
        <v>131</v>
      </c>
      <c r="G14" s="380">
        <v>340</v>
      </c>
      <c r="H14" s="380">
        <v>483</v>
      </c>
      <c r="I14" s="381">
        <v>1339</v>
      </c>
      <c r="J14" s="380">
        <v>614</v>
      </c>
      <c r="K14" s="380">
        <v>349</v>
      </c>
      <c r="L14" s="380">
        <v>236</v>
      </c>
      <c r="M14" s="382">
        <v>68</v>
      </c>
      <c r="N14" s="368">
        <f t="shared" si="9"/>
        <v>3859</v>
      </c>
      <c r="O14" s="66"/>
      <c r="P14" s="376" t="s">
        <v>166</v>
      </c>
      <c r="Q14" s="371">
        <v>19</v>
      </c>
      <c r="R14" s="371">
        <v>12</v>
      </c>
      <c r="S14" s="371">
        <v>8</v>
      </c>
      <c r="T14" s="370">
        <v>12</v>
      </c>
      <c r="U14" s="371">
        <v>7</v>
      </c>
      <c r="V14" s="371">
        <v>15</v>
      </c>
      <c r="W14" s="380">
        <v>16</v>
      </c>
      <c r="X14" s="382">
        <v>12</v>
      </c>
      <c r="Y14" s="370">
        <v>16</v>
      </c>
      <c r="Z14" s="371">
        <v>6</v>
      </c>
      <c r="AA14" s="370">
        <v>12</v>
      </c>
      <c r="AB14" s="370">
        <v>6</v>
      </c>
      <c r="AC14" s="373">
        <f t="shared" si="10"/>
        <v>141</v>
      </c>
    </row>
    <row r="15" spans="1:31" ht="18" hidden="1" customHeight="1" thickBot="1">
      <c r="A15" s="367" t="s">
        <v>167</v>
      </c>
      <c r="B15" s="383">
        <v>68</v>
      </c>
      <c r="C15" s="371">
        <v>42</v>
      </c>
      <c r="D15" s="371">
        <v>44</v>
      </c>
      <c r="E15" s="370">
        <v>75</v>
      </c>
      <c r="F15" s="370">
        <v>135</v>
      </c>
      <c r="G15" s="370">
        <v>448</v>
      </c>
      <c r="H15" s="371">
        <v>507</v>
      </c>
      <c r="I15" s="371">
        <v>808</v>
      </c>
      <c r="J15" s="377">
        <v>795</v>
      </c>
      <c r="K15" s="370">
        <v>313</v>
      </c>
      <c r="L15" s="370">
        <v>246</v>
      </c>
      <c r="M15" s="370">
        <v>143</v>
      </c>
      <c r="N15" s="368">
        <f t="shared" si="9"/>
        <v>3624</v>
      </c>
      <c r="O15" s="66"/>
      <c r="P15" s="376" t="s">
        <v>167</v>
      </c>
      <c r="Q15" s="384">
        <v>9</v>
      </c>
      <c r="R15" s="371">
        <v>16</v>
      </c>
      <c r="S15" s="371">
        <v>12</v>
      </c>
      <c r="T15" s="370">
        <v>6</v>
      </c>
      <c r="U15" s="385">
        <v>7</v>
      </c>
      <c r="V15" s="385">
        <v>14</v>
      </c>
      <c r="W15" s="371">
        <v>9</v>
      </c>
      <c r="X15" s="371">
        <v>14</v>
      </c>
      <c r="Y15" s="371">
        <v>9</v>
      </c>
      <c r="Z15" s="371">
        <v>9</v>
      </c>
      <c r="AA15" s="385">
        <v>8</v>
      </c>
      <c r="AB15" s="385">
        <v>7</v>
      </c>
      <c r="AC15" s="373">
        <f t="shared" si="10"/>
        <v>120</v>
      </c>
    </row>
    <row r="16" spans="1:31" ht="18" hidden="1" customHeight="1" thickBot="1">
      <c r="A16" s="386" t="s">
        <v>168</v>
      </c>
      <c r="B16" s="387">
        <v>71</v>
      </c>
      <c r="C16" s="387">
        <v>97</v>
      </c>
      <c r="D16" s="387">
        <v>61</v>
      </c>
      <c r="E16" s="388">
        <v>105</v>
      </c>
      <c r="F16" s="388">
        <v>198</v>
      </c>
      <c r="G16" s="388">
        <v>442</v>
      </c>
      <c r="H16" s="389">
        <v>790</v>
      </c>
      <c r="I16" s="390">
        <v>674</v>
      </c>
      <c r="J16" s="390">
        <v>594</v>
      </c>
      <c r="K16" s="388">
        <v>275</v>
      </c>
      <c r="L16" s="388">
        <v>133</v>
      </c>
      <c r="M16" s="388">
        <v>108</v>
      </c>
      <c r="N16" s="368">
        <f t="shared" si="9"/>
        <v>3548</v>
      </c>
      <c r="O16" s="4"/>
      <c r="P16" s="152" t="s">
        <v>168</v>
      </c>
      <c r="Q16" s="387">
        <v>7</v>
      </c>
      <c r="R16" s="387">
        <v>13</v>
      </c>
      <c r="S16" s="387">
        <v>12</v>
      </c>
      <c r="T16" s="388">
        <v>11</v>
      </c>
      <c r="U16" s="388">
        <v>12</v>
      </c>
      <c r="V16" s="388">
        <v>15</v>
      </c>
      <c r="W16" s="388">
        <v>20</v>
      </c>
      <c r="X16" s="388">
        <v>15</v>
      </c>
      <c r="Y16" s="388">
        <v>15</v>
      </c>
      <c r="Z16" s="388">
        <v>20</v>
      </c>
      <c r="AA16" s="388">
        <v>9</v>
      </c>
      <c r="AB16" s="388">
        <v>7</v>
      </c>
      <c r="AC16" s="391">
        <f t="shared" si="10"/>
        <v>156</v>
      </c>
    </row>
    <row r="17" spans="1:30" ht="13.8" hidden="1" thickBot="1">
      <c r="A17" s="7" t="s">
        <v>169</v>
      </c>
      <c r="B17" s="384">
        <v>38</v>
      </c>
      <c r="C17" s="388">
        <v>19</v>
      </c>
      <c r="D17" s="388">
        <v>38</v>
      </c>
      <c r="E17" s="388">
        <v>203</v>
      </c>
      <c r="F17" s="388">
        <v>146</v>
      </c>
      <c r="G17" s="388">
        <v>439</v>
      </c>
      <c r="H17" s="389">
        <v>964</v>
      </c>
      <c r="I17" s="389">
        <v>1154</v>
      </c>
      <c r="J17" s="388">
        <v>423</v>
      </c>
      <c r="K17" s="388">
        <v>388</v>
      </c>
      <c r="L17" s="388">
        <v>176</v>
      </c>
      <c r="M17" s="388">
        <v>143</v>
      </c>
      <c r="N17" s="392">
        <f t="shared" si="9"/>
        <v>4131</v>
      </c>
      <c r="O17" s="4"/>
      <c r="P17" s="6" t="s">
        <v>169</v>
      </c>
      <c r="Q17" s="388">
        <v>7</v>
      </c>
      <c r="R17" s="388">
        <v>7</v>
      </c>
      <c r="S17" s="388">
        <v>8</v>
      </c>
      <c r="T17" s="388">
        <v>12</v>
      </c>
      <c r="U17" s="388">
        <v>9</v>
      </c>
      <c r="V17" s="388">
        <v>6</v>
      </c>
      <c r="W17" s="388">
        <v>11</v>
      </c>
      <c r="X17" s="388">
        <v>8</v>
      </c>
      <c r="Y17" s="388">
        <v>16</v>
      </c>
      <c r="Z17" s="388">
        <v>40</v>
      </c>
      <c r="AA17" s="388">
        <v>17</v>
      </c>
      <c r="AB17" s="388">
        <v>16</v>
      </c>
      <c r="AC17" s="388">
        <f t="shared" si="10"/>
        <v>157</v>
      </c>
    </row>
    <row r="18" spans="1:30" ht="13.8" hidden="1" thickBot="1">
      <c r="A18" s="142" t="s">
        <v>170</v>
      </c>
      <c r="B18" s="390">
        <v>49</v>
      </c>
      <c r="C18" s="390">
        <v>63</v>
      </c>
      <c r="D18" s="390">
        <v>50</v>
      </c>
      <c r="E18" s="390">
        <v>71</v>
      </c>
      <c r="F18" s="390">
        <v>144</v>
      </c>
      <c r="G18" s="390">
        <v>374</v>
      </c>
      <c r="H18" s="393">
        <v>729</v>
      </c>
      <c r="I18" s="393">
        <v>1097</v>
      </c>
      <c r="J18" s="393">
        <v>650</v>
      </c>
      <c r="K18" s="390">
        <v>397</v>
      </c>
      <c r="L18" s="390">
        <v>192</v>
      </c>
      <c r="M18" s="390">
        <v>217</v>
      </c>
      <c r="N18" s="392">
        <f t="shared" si="9"/>
        <v>4033</v>
      </c>
      <c r="O18" s="4"/>
      <c r="P18" s="8" t="s">
        <v>170</v>
      </c>
      <c r="Q18" s="390">
        <v>10</v>
      </c>
      <c r="R18" s="390">
        <v>6</v>
      </c>
      <c r="S18" s="390">
        <v>14</v>
      </c>
      <c r="T18" s="390">
        <v>10</v>
      </c>
      <c r="U18" s="390">
        <v>10</v>
      </c>
      <c r="V18" s="390">
        <v>19</v>
      </c>
      <c r="W18" s="390">
        <v>11</v>
      </c>
      <c r="X18" s="390">
        <v>20</v>
      </c>
      <c r="Y18" s="390">
        <v>15</v>
      </c>
      <c r="Z18" s="390">
        <v>8</v>
      </c>
      <c r="AA18" s="390">
        <v>11</v>
      </c>
      <c r="AB18" s="390">
        <v>8</v>
      </c>
      <c r="AC18" s="388">
        <f t="shared" si="10"/>
        <v>142</v>
      </c>
    </row>
    <row r="19" spans="1:30" ht="13.8" hidden="1" thickBot="1">
      <c r="A19" s="7" t="s">
        <v>171</v>
      </c>
      <c r="B19" s="390">
        <v>53</v>
      </c>
      <c r="C19" s="390">
        <v>39</v>
      </c>
      <c r="D19" s="390">
        <v>74</v>
      </c>
      <c r="E19" s="390">
        <v>64</v>
      </c>
      <c r="F19" s="390">
        <v>208</v>
      </c>
      <c r="G19" s="390">
        <v>491</v>
      </c>
      <c r="H19" s="390">
        <v>454</v>
      </c>
      <c r="I19" s="393">
        <v>1068</v>
      </c>
      <c r="J19" s="390">
        <v>568</v>
      </c>
      <c r="K19" s="390">
        <v>407</v>
      </c>
      <c r="L19" s="390">
        <v>228</v>
      </c>
      <c r="M19" s="390">
        <v>81</v>
      </c>
      <c r="N19" s="394">
        <f t="shared" si="9"/>
        <v>3735</v>
      </c>
      <c r="O19" s="4"/>
      <c r="P19" s="6" t="s">
        <v>171</v>
      </c>
      <c r="Q19" s="390">
        <v>12</v>
      </c>
      <c r="R19" s="390">
        <v>13</v>
      </c>
      <c r="S19" s="390">
        <v>46</v>
      </c>
      <c r="T19" s="390">
        <v>9</v>
      </c>
      <c r="U19" s="390">
        <v>20</v>
      </c>
      <c r="V19" s="390">
        <v>4</v>
      </c>
      <c r="W19" s="390">
        <v>8</v>
      </c>
      <c r="X19" s="390">
        <v>30</v>
      </c>
      <c r="Y19" s="390">
        <v>22</v>
      </c>
      <c r="Z19" s="390">
        <v>20</v>
      </c>
      <c r="AA19" s="390">
        <v>16</v>
      </c>
      <c r="AB19" s="390">
        <v>12</v>
      </c>
      <c r="AC19" s="395">
        <f t="shared" si="10"/>
        <v>212</v>
      </c>
    </row>
    <row r="20" spans="1:30" ht="13.8" hidden="1" thickBot="1">
      <c r="A20" s="7" t="s">
        <v>172</v>
      </c>
      <c r="B20" s="396">
        <v>67</v>
      </c>
      <c r="C20" s="396">
        <v>62</v>
      </c>
      <c r="D20" s="396">
        <v>57</v>
      </c>
      <c r="E20" s="396">
        <v>77</v>
      </c>
      <c r="F20" s="396">
        <v>473</v>
      </c>
      <c r="G20" s="396">
        <v>468</v>
      </c>
      <c r="H20" s="397">
        <v>659</v>
      </c>
      <c r="I20" s="396">
        <v>851</v>
      </c>
      <c r="J20" s="396">
        <v>542</v>
      </c>
      <c r="K20" s="396">
        <v>270</v>
      </c>
      <c r="L20" s="396">
        <v>208</v>
      </c>
      <c r="M20" s="396">
        <v>174</v>
      </c>
      <c r="N20" s="398">
        <f t="shared" si="9"/>
        <v>3908</v>
      </c>
      <c r="O20" s="4" t="s">
        <v>3</v>
      </c>
      <c r="P20" s="8" t="s">
        <v>172</v>
      </c>
      <c r="Q20" s="390">
        <v>6</v>
      </c>
      <c r="R20" s="390">
        <v>25</v>
      </c>
      <c r="S20" s="390">
        <v>29</v>
      </c>
      <c r="T20" s="390">
        <v>4</v>
      </c>
      <c r="U20" s="390">
        <v>17</v>
      </c>
      <c r="V20" s="390">
        <v>19</v>
      </c>
      <c r="W20" s="390">
        <v>14</v>
      </c>
      <c r="X20" s="390">
        <v>37</v>
      </c>
      <c r="Y20" s="399">
        <v>76</v>
      </c>
      <c r="Z20" s="390">
        <v>34</v>
      </c>
      <c r="AA20" s="390">
        <v>17</v>
      </c>
      <c r="AB20" s="390">
        <v>18</v>
      </c>
      <c r="AC20" s="395">
        <f t="shared" si="10"/>
        <v>296</v>
      </c>
    </row>
    <row r="21" spans="1:30">
      <c r="A21" s="9"/>
      <c r="B21" s="143"/>
      <c r="C21" s="143"/>
      <c r="D21" s="143"/>
      <c r="E21" s="143"/>
      <c r="F21" s="143"/>
      <c r="G21" s="143"/>
      <c r="H21" s="143"/>
      <c r="I21" s="143"/>
      <c r="J21" s="143"/>
      <c r="K21" s="143"/>
      <c r="L21" s="143"/>
      <c r="M21" s="143"/>
      <c r="N21" s="10"/>
      <c r="O21" s="4"/>
      <c r="P21" s="11"/>
      <c r="Q21" s="144"/>
      <c r="R21" s="144"/>
      <c r="S21" s="144"/>
      <c r="T21" s="144"/>
      <c r="U21" s="144"/>
      <c r="V21" s="144"/>
      <c r="W21" s="144"/>
      <c r="X21" s="144"/>
      <c r="Y21" s="144"/>
      <c r="Z21" s="144"/>
      <c r="AA21" s="144"/>
      <c r="AB21" s="144"/>
      <c r="AC21" s="143"/>
    </row>
    <row r="22" spans="1:30" ht="13.5" customHeight="1">
      <c r="A22" s="731" t="s">
        <v>377</v>
      </c>
      <c r="B22" s="732"/>
      <c r="C22" s="732"/>
      <c r="D22" s="732"/>
      <c r="E22" s="732"/>
      <c r="F22" s="732"/>
      <c r="G22" s="732"/>
      <c r="H22" s="732"/>
      <c r="I22" s="732"/>
      <c r="J22" s="732"/>
      <c r="K22" s="732"/>
      <c r="L22" s="732"/>
      <c r="M22" s="732"/>
      <c r="N22" s="733"/>
      <c r="O22" s="4"/>
      <c r="P22" s="731" t="str">
        <f>+A22</f>
        <v>※2024年 第49週（12/2～12/8） 現在</v>
      </c>
      <c r="Q22" s="732"/>
      <c r="R22" s="732"/>
      <c r="S22" s="732"/>
      <c r="T22" s="732"/>
      <c r="U22" s="732"/>
      <c r="V22" s="732"/>
      <c r="W22" s="732"/>
      <c r="X22" s="732"/>
      <c r="Y22" s="732"/>
      <c r="Z22" s="732"/>
      <c r="AA22" s="732"/>
      <c r="AB22" s="732"/>
      <c r="AC22" s="733"/>
    </row>
    <row r="23" spans="1:30" ht="13.8" thickBot="1">
      <c r="A23" s="174" t="s">
        <v>41</v>
      </c>
      <c r="B23" s="4"/>
      <c r="C23" s="4"/>
      <c r="D23" s="4"/>
      <c r="E23" s="4"/>
      <c r="F23" s="4"/>
      <c r="G23" s="4" t="s">
        <v>17</v>
      </c>
      <c r="H23" s="4"/>
      <c r="I23" s="4"/>
      <c r="J23" s="4"/>
      <c r="K23" s="4"/>
      <c r="L23" s="4"/>
      <c r="M23" s="4"/>
      <c r="N23" s="13"/>
      <c r="O23" s="4"/>
      <c r="P23" s="175"/>
      <c r="Q23" s="4"/>
      <c r="R23" s="4"/>
      <c r="S23" s="4"/>
      <c r="T23" s="4"/>
      <c r="U23" s="4"/>
      <c r="V23" s="4"/>
      <c r="W23" s="4"/>
      <c r="X23" s="4"/>
      <c r="Y23" s="4"/>
      <c r="Z23" s="4"/>
      <c r="AA23" s="4"/>
      <c r="AB23" s="4"/>
      <c r="AC23" s="15"/>
    </row>
    <row r="24" spans="1:30" ht="33" customHeight="1" thickBot="1">
      <c r="A24" s="736" t="s">
        <v>173</v>
      </c>
      <c r="B24" s="737"/>
      <c r="C24" s="738"/>
      <c r="D24" s="734" t="s">
        <v>211</v>
      </c>
      <c r="E24" s="735"/>
      <c r="F24" s="4"/>
      <c r="G24" s="4" t="s">
        <v>17</v>
      </c>
      <c r="H24" s="4"/>
      <c r="I24" s="4"/>
      <c r="J24" s="4"/>
      <c r="K24" s="4"/>
      <c r="L24" s="4"/>
      <c r="M24" s="4"/>
      <c r="N24" s="13"/>
      <c r="O24" s="66" t="s">
        <v>17</v>
      </c>
      <c r="P24" s="92"/>
      <c r="Q24" s="400" t="s">
        <v>174</v>
      </c>
      <c r="R24" s="720" t="s">
        <v>229</v>
      </c>
      <c r="S24" s="721"/>
      <c r="T24" s="722"/>
      <c r="U24" s="4"/>
      <c r="V24" s="4"/>
      <c r="W24" s="4"/>
      <c r="X24" s="4"/>
      <c r="Y24" s="4"/>
      <c r="Z24" s="4"/>
      <c r="AA24" s="4"/>
      <c r="AB24" s="4"/>
      <c r="AC24" s="15"/>
    </row>
    <row r="25" spans="1:30" ht="15" customHeight="1">
      <c r="A25" s="12" t="s">
        <v>210</v>
      </c>
      <c r="B25" s="4"/>
      <c r="C25" s="4"/>
      <c r="D25" s="4" t="s">
        <v>3</v>
      </c>
      <c r="E25" s="4"/>
      <c r="F25" s="4"/>
      <c r="G25" s="4"/>
      <c r="H25" s="4"/>
      <c r="I25" s="4"/>
      <c r="J25" s="4"/>
      <c r="K25" s="4"/>
      <c r="L25" s="4"/>
      <c r="M25" s="4"/>
      <c r="N25" s="13"/>
      <c r="O25" s="66" t="s">
        <v>17</v>
      </c>
      <c r="P25" s="91"/>
      <c r="Q25" s="4"/>
      <c r="R25" s="4"/>
      <c r="S25" s="4"/>
      <c r="T25" s="4"/>
      <c r="U25" s="4"/>
      <c r="V25" s="4"/>
      <c r="W25" s="4"/>
      <c r="X25" s="4"/>
      <c r="Y25" s="4"/>
      <c r="Z25" s="4"/>
      <c r="AA25" s="4"/>
      <c r="AB25" s="4"/>
      <c r="AC25" s="15"/>
    </row>
    <row r="26" spans="1:30" ht="9" customHeight="1">
      <c r="A26" s="12"/>
      <c r="B26" s="4"/>
      <c r="C26" s="4"/>
      <c r="D26" s="4"/>
      <c r="E26" s="4"/>
      <c r="F26" s="4"/>
      <c r="G26" s="4"/>
      <c r="H26" s="4"/>
      <c r="I26" s="4"/>
      <c r="J26" s="4"/>
      <c r="K26" s="4"/>
      <c r="L26" s="4"/>
      <c r="M26" s="4"/>
      <c r="N26" s="13"/>
      <c r="O26" s="66" t="s">
        <v>17</v>
      </c>
      <c r="P26" s="14"/>
      <c r="Q26" s="4"/>
      <c r="R26" s="4"/>
      <c r="S26" s="4"/>
      <c r="T26" s="4"/>
      <c r="U26" s="4"/>
      <c r="V26" s="4"/>
      <c r="W26" s="4"/>
      <c r="X26" s="4"/>
      <c r="Y26" s="4"/>
      <c r="Z26" s="4"/>
      <c r="AA26" s="4"/>
      <c r="AB26" s="4"/>
      <c r="AC26" s="15"/>
    </row>
    <row r="27" spans="1:30">
      <c r="A27" s="12"/>
      <c r="B27" s="4"/>
      <c r="C27" s="4"/>
      <c r="D27" s="4"/>
      <c r="E27" s="4"/>
      <c r="F27" s="4"/>
      <c r="G27" s="4"/>
      <c r="H27" s="4"/>
      <c r="I27" s="4"/>
      <c r="J27" s="4"/>
      <c r="K27" s="4"/>
      <c r="L27" s="4"/>
      <c r="M27" s="4"/>
      <c r="N27" s="13"/>
      <c r="O27" s="4" t="s">
        <v>17</v>
      </c>
      <c r="P27" s="5"/>
      <c r="AC27" s="16"/>
    </row>
    <row r="28" spans="1:30">
      <c r="A28" s="12"/>
      <c r="B28" s="4"/>
      <c r="C28" s="4"/>
      <c r="D28" s="4"/>
      <c r="E28" s="4"/>
      <c r="F28" s="4"/>
      <c r="G28" s="4"/>
      <c r="H28" s="4"/>
      <c r="I28" s="4"/>
      <c r="J28" s="4"/>
      <c r="K28" s="4"/>
      <c r="L28" s="4"/>
      <c r="M28" s="4"/>
      <c r="N28" s="13"/>
      <c r="O28" s="4" t="s">
        <v>17</v>
      </c>
      <c r="P28" s="5"/>
      <c r="AC28" s="16"/>
    </row>
    <row r="29" spans="1:30">
      <c r="A29" s="12"/>
      <c r="B29" s="4"/>
      <c r="C29" s="4"/>
      <c r="D29" s="4"/>
      <c r="E29" s="4"/>
      <c r="F29" s="4"/>
      <c r="G29" s="4"/>
      <c r="H29" s="4"/>
      <c r="I29" s="4"/>
      <c r="J29" s="4"/>
      <c r="K29" s="4"/>
      <c r="L29" s="4"/>
      <c r="M29" s="4"/>
      <c r="N29" s="13"/>
      <c r="O29" s="4" t="s">
        <v>17</v>
      </c>
      <c r="P29" s="5"/>
      <c r="AC29" s="16"/>
      <c r="AD29" s="99"/>
    </row>
    <row r="30" spans="1:30">
      <c r="A30" s="12"/>
      <c r="B30" s="4"/>
      <c r="C30" s="4"/>
      <c r="D30" s="4"/>
      <c r="E30" s="4"/>
      <c r="F30" s="4"/>
      <c r="G30" s="4"/>
      <c r="H30" s="4"/>
      <c r="I30" s="4"/>
      <c r="J30" s="4"/>
      <c r="K30" s="4"/>
      <c r="L30" s="4"/>
      <c r="M30" s="4"/>
      <c r="N30" s="13"/>
      <c r="O30" s="4"/>
      <c r="P30" s="5"/>
      <c r="AC30" s="16"/>
    </row>
    <row r="31" spans="1:30" ht="21.6">
      <c r="A31" s="192" t="s">
        <v>175</v>
      </c>
      <c r="B31" s="4"/>
      <c r="C31" s="4"/>
      <c r="D31" s="4"/>
      <c r="E31" s="4"/>
      <c r="F31" s="4"/>
      <c r="G31" s="4"/>
      <c r="H31" s="4"/>
      <c r="I31" s="4"/>
      <c r="J31" s="4"/>
      <c r="K31" s="4"/>
      <c r="L31" s="4"/>
      <c r="M31" s="4"/>
      <c r="N31" s="13"/>
      <c r="O31" s="4"/>
      <c r="P31" s="5"/>
      <c r="AC31" s="16"/>
    </row>
    <row r="32" spans="1:30" ht="13.8" thickBot="1">
      <c r="A32" s="17"/>
      <c r="B32" s="18"/>
      <c r="C32" s="18"/>
      <c r="D32" s="18"/>
      <c r="E32" s="18"/>
      <c r="F32" s="18"/>
      <c r="G32" s="18"/>
      <c r="H32" s="18"/>
      <c r="I32" s="18"/>
      <c r="J32" s="18"/>
      <c r="K32" s="18"/>
      <c r="L32" s="18"/>
      <c r="M32" s="18"/>
      <c r="N32" s="19"/>
      <c r="O32" s="4"/>
      <c r="P32" s="20"/>
      <c r="Q32" s="21"/>
      <c r="R32" s="21"/>
      <c r="S32" s="21"/>
      <c r="T32" s="21"/>
      <c r="U32" s="21"/>
      <c r="V32" s="21"/>
      <c r="W32" s="21"/>
      <c r="X32" s="21"/>
      <c r="Y32" s="21"/>
      <c r="Z32" s="21"/>
      <c r="AA32" s="21"/>
      <c r="AB32" s="21"/>
      <c r="AC32" s="22"/>
    </row>
    <row r="33" spans="1:29">
      <c r="A33" s="401"/>
      <c r="C33" s="4"/>
      <c r="D33" s="4"/>
      <c r="E33" s="4"/>
      <c r="F33" s="4"/>
      <c r="G33" s="4"/>
      <c r="H33" s="4"/>
      <c r="I33" s="4"/>
      <c r="J33" s="4"/>
      <c r="K33" s="4"/>
      <c r="L33" s="4"/>
      <c r="M33" s="4"/>
      <c r="N33" s="4"/>
      <c r="O33" s="4"/>
    </row>
    <row r="34" spans="1:29">
      <c r="O34" s="4"/>
    </row>
    <row r="35" spans="1:29">
      <c r="K35" s="145" t="s">
        <v>3</v>
      </c>
      <c r="O35" s="4"/>
    </row>
    <row r="36" spans="1:29">
      <c r="O36" s="4"/>
    </row>
    <row r="37" spans="1:29">
      <c r="O37" s="4"/>
    </row>
    <row r="38" spans="1:29">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row>
    <row r="39" spans="1:29">
      <c r="Q39" s="74" t="s">
        <v>176</v>
      </c>
      <c r="R39" s="74"/>
      <c r="S39" s="74"/>
      <c r="T39" s="74"/>
      <c r="U39" s="74"/>
      <c r="V39" s="74"/>
      <c r="W39" s="74"/>
      <c r="X39" s="74"/>
    </row>
    <row r="40" spans="1:29">
      <c r="Q40" s="74" t="s">
        <v>177</v>
      </c>
      <c r="R40" s="74"/>
      <c r="S40" s="74"/>
      <c r="T40" s="74"/>
      <c r="U40" s="74"/>
      <c r="V40" s="74"/>
      <c r="W40" s="74"/>
      <c r="X40" s="74"/>
    </row>
  </sheetData>
  <mergeCells count="9">
    <mergeCell ref="R24:T24"/>
    <mergeCell ref="A1:N1"/>
    <mergeCell ref="P1:AC1"/>
    <mergeCell ref="A2:N2"/>
    <mergeCell ref="P2:AC2"/>
    <mergeCell ref="A22:N22"/>
    <mergeCell ref="P22:AC22"/>
    <mergeCell ref="D24:E24"/>
    <mergeCell ref="A24:C24"/>
  </mergeCells>
  <phoneticPr fontId="83"/>
  <pageMargins left="0.75" right="0.75" top="1" bottom="1" header="0.51200000000000001" footer="0.51200000000000001"/>
  <pageSetup paperSize="9" scale="44" orientation="portrait" horizontalDpi="1200" verticalDpi="1200"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96CDF-B498-48B9-BEC1-BF904EFF0737}">
  <sheetPr codeName="Sheet9">
    <tabColor rgb="FFFF0000"/>
  </sheetPr>
  <dimension ref="A1:G33"/>
  <sheetViews>
    <sheetView view="pageBreakPreview" topLeftCell="B1" zoomScale="98" zoomScaleNormal="112" zoomScaleSheetLayoutView="98" workbookViewId="0">
      <selection activeCell="D38" sqref="D38"/>
    </sheetView>
  </sheetViews>
  <sheetFormatPr defaultColWidth="9" defaultRowHeight="13.2"/>
  <cols>
    <col min="1" max="1" width="5" style="1" customWidth="1"/>
    <col min="2" max="2" width="25.77734375" style="57" customWidth="1"/>
    <col min="3" max="3" width="71" style="1" customWidth="1"/>
    <col min="4" max="4" width="109.88671875" style="1" customWidth="1"/>
    <col min="5" max="5" width="3.88671875" style="1" customWidth="1"/>
    <col min="6" max="16384" width="9" style="1"/>
  </cols>
  <sheetData>
    <row r="1" spans="1:7" ht="18.75" customHeight="1">
      <c r="B1" s="57" t="s">
        <v>123</v>
      </c>
      <c r="D1" s="541" t="str">
        <f>+D23</f>
        <v>対前週
インフルエンザ 　　     　      51%   増加
新型コロナウイルス          　25% 　増加</v>
      </c>
    </row>
    <row r="2" spans="1:7" ht="17.25" customHeight="1" thickBot="1">
      <c r="B2" t="s">
        <v>416</v>
      </c>
      <c r="D2" s="744"/>
      <c r="E2" s="745"/>
    </row>
    <row r="3" spans="1:7" ht="16.5" customHeight="1" thickBot="1">
      <c r="B3" s="321" t="s">
        <v>124</v>
      </c>
      <c r="C3" s="322" t="s">
        <v>125</v>
      </c>
      <c r="D3" s="82" t="s">
        <v>126</v>
      </c>
    </row>
    <row r="4" spans="1:7" ht="17.25" customHeight="1" thickBot="1">
      <c r="B4" s="323" t="s">
        <v>127</v>
      </c>
      <c r="C4" s="503" t="s">
        <v>417</v>
      </c>
      <c r="D4" s="58"/>
    </row>
    <row r="5" spans="1:7" ht="17.25" customHeight="1">
      <c r="B5" s="746" t="s">
        <v>128</v>
      </c>
      <c r="C5" s="749" t="s">
        <v>129</v>
      </c>
      <c r="D5" s="750"/>
    </row>
    <row r="6" spans="1:7" ht="19.2" customHeight="1">
      <c r="B6" s="747"/>
      <c r="C6" s="751" t="s">
        <v>130</v>
      </c>
      <c r="D6" s="752"/>
      <c r="G6" s="93"/>
    </row>
    <row r="7" spans="1:7" ht="19.95" customHeight="1">
      <c r="B7" s="747"/>
      <c r="C7" s="110" t="s">
        <v>131</v>
      </c>
      <c r="D7" s="111"/>
      <c r="G7" s="93"/>
    </row>
    <row r="8" spans="1:7" ht="25.2" customHeight="1" thickBot="1">
      <c r="B8" s="748"/>
      <c r="C8" s="95" t="s">
        <v>132</v>
      </c>
      <c r="D8" s="94"/>
      <c r="G8" s="93"/>
    </row>
    <row r="9" spans="1:7" ht="46.2" customHeight="1" thickBot="1">
      <c r="B9" s="324" t="s">
        <v>133</v>
      </c>
      <c r="C9" s="753" t="s">
        <v>213</v>
      </c>
      <c r="D9" s="754"/>
    </row>
    <row r="10" spans="1:7" ht="64.2" customHeight="1" thickBot="1">
      <c r="B10" s="325" t="s">
        <v>134</v>
      </c>
      <c r="C10" s="755" t="s">
        <v>418</v>
      </c>
      <c r="D10" s="756"/>
    </row>
    <row r="11" spans="1:7" ht="75.599999999999994" customHeight="1" thickBot="1">
      <c r="B11" s="59"/>
      <c r="C11" s="326" t="s">
        <v>419</v>
      </c>
      <c r="D11" s="327" t="s">
        <v>420</v>
      </c>
      <c r="F11" s="1" t="s">
        <v>17</v>
      </c>
    </row>
    <row r="12" spans="1:7" ht="37.950000000000003" customHeight="1" thickBot="1">
      <c r="B12" s="324" t="s">
        <v>421</v>
      </c>
      <c r="C12" s="755" t="s">
        <v>422</v>
      </c>
      <c r="D12" s="756"/>
    </row>
    <row r="13" spans="1:7" ht="102.6" customHeight="1" thickBot="1">
      <c r="B13" s="328" t="s">
        <v>135</v>
      </c>
      <c r="C13" s="329" t="s">
        <v>423</v>
      </c>
      <c r="D13" s="330" t="s">
        <v>424</v>
      </c>
      <c r="F13" t="s">
        <v>3</v>
      </c>
    </row>
    <row r="14" spans="1:7" ht="90" customHeight="1" thickBot="1">
      <c r="A14" t="s">
        <v>41</v>
      </c>
      <c r="B14" s="331" t="s">
        <v>136</v>
      </c>
      <c r="C14" s="742" t="s">
        <v>425</v>
      </c>
      <c r="D14" s="743"/>
    </row>
    <row r="15" spans="1:7" ht="17.25" customHeight="1"/>
    <row r="16" spans="1:7" ht="17.25" customHeight="1">
      <c r="B16" s="739" t="s">
        <v>137</v>
      </c>
      <c r="C16" s="173"/>
      <c r="D16" s="1" t="s">
        <v>41</v>
      </c>
    </row>
    <row r="17" spans="2:5">
      <c r="B17" s="739"/>
      <c r="C17"/>
    </row>
    <row r="18" spans="2:5">
      <c r="B18" s="739"/>
      <c r="E18" s="1" t="s">
        <v>17</v>
      </c>
    </row>
    <row r="19" spans="2:5">
      <c r="B19" s="739"/>
    </row>
    <row r="20" spans="2:5">
      <c r="B20" s="739"/>
    </row>
    <row r="21" spans="2:5" ht="16.2">
      <c r="B21" s="739"/>
      <c r="D21" s="241" t="s">
        <v>138</v>
      </c>
    </row>
    <row r="22" spans="2:5">
      <c r="B22" s="739"/>
    </row>
    <row r="23" spans="2:5">
      <c r="B23" s="739"/>
      <c r="D23" s="740" t="s">
        <v>427</v>
      </c>
    </row>
    <row r="24" spans="2:5">
      <c r="B24" s="739"/>
      <c r="D24" s="741"/>
    </row>
    <row r="25" spans="2:5">
      <c r="B25" s="739"/>
      <c r="D25" s="741"/>
    </row>
    <row r="26" spans="2:5">
      <c r="B26" s="739"/>
      <c r="D26" s="741"/>
    </row>
    <row r="27" spans="2:5">
      <c r="B27" s="739"/>
      <c r="D27" s="741"/>
    </row>
    <row r="28" spans="2:5">
      <c r="B28" s="739"/>
    </row>
    <row r="29" spans="2:5">
      <c r="B29" s="739"/>
      <c r="D29" s="1" t="s">
        <v>41</v>
      </c>
    </row>
    <row r="30" spans="2:5">
      <c r="B30" s="739"/>
      <c r="D30" s="1" t="s">
        <v>41</v>
      </c>
    </row>
    <row r="31" spans="2:5">
      <c r="B31" s="739"/>
    </row>
    <row r="32" spans="2:5">
      <c r="B32" s="739"/>
    </row>
    <row r="33" spans="2:2">
      <c r="B33" s="739"/>
    </row>
  </sheetData>
  <mergeCells count="10">
    <mergeCell ref="B16:B33"/>
    <mergeCell ref="D23:D27"/>
    <mergeCell ref="C14:D14"/>
    <mergeCell ref="D2:E2"/>
    <mergeCell ref="B5:B8"/>
    <mergeCell ref="C5:D5"/>
    <mergeCell ref="C6:D6"/>
    <mergeCell ref="C9:D9"/>
    <mergeCell ref="C10:D10"/>
    <mergeCell ref="C12:D12"/>
  </mergeCells>
  <phoneticPr fontId="83"/>
  <hyperlinks>
    <hyperlink ref="C6" r:id="rId1" location="h2_1" xr:uid="{B5E764AE-5943-4A97-AD1C-025941C051BF}"/>
  </hyperlinks>
  <pageMargins left="0.7" right="0.7" top="0.75" bottom="0.75" header="0.3" footer="0.3"/>
  <pageSetup paperSize="9" scale="42" orientation="portrait" horizontalDpi="1200" verticalDpi="1200" r:id="rId2"/>
  <headerFooter alignWithMargins="0"/>
  <colBreaks count="1" manualBreakCount="1">
    <brk id="4" max="1048575" man="1"/>
  </col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30D2E-4949-4D12-A8BB-D6487FED607D}">
  <dimension ref="A2:Z25"/>
  <sheetViews>
    <sheetView topLeftCell="C12" workbookViewId="0">
      <selection activeCell="J16" sqref="J16"/>
    </sheetView>
  </sheetViews>
  <sheetFormatPr defaultRowHeight="13.2"/>
  <cols>
    <col min="4" max="9" width="7.21875" customWidth="1"/>
    <col min="14" max="14" width="9.44140625" bestFit="1" customWidth="1"/>
  </cols>
  <sheetData>
    <row r="2" spans="1:26">
      <c r="A2" s="464"/>
      <c r="D2" t="s">
        <v>197</v>
      </c>
      <c r="E2" s="465" t="s">
        <v>198</v>
      </c>
      <c r="F2" t="s">
        <v>199</v>
      </c>
      <c r="G2" t="s">
        <v>200</v>
      </c>
      <c r="H2" t="s">
        <v>201</v>
      </c>
      <c r="I2" t="s">
        <v>202</v>
      </c>
      <c r="J2" t="s">
        <v>203</v>
      </c>
    </row>
    <row r="3" spans="1:26">
      <c r="E3" t="s">
        <v>190</v>
      </c>
    </row>
    <row r="4" spans="1:26">
      <c r="D4" s="466">
        <v>13</v>
      </c>
      <c r="E4" s="466">
        <v>13</v>
      </c>
      <c r="F4" s="467">
        <v>2</v>
      </c>
      <c r="G4" s="468">
        <v>2</v>
      </c>
      <c r="H4" s="467">
        <v>3</v>
      </c>
      <c r="I4" s="467">
        <v>0</v>
      </c>
      <c r="J4" s="467">
        <v>2</v>
      </c>
      <c r="L4" s="469"/>
      <c r="M4">
        <f>SUM(D4:L4)</f>
        <v>35</v>
      </c>
    </row>
    <row r="5" spans="1:26">
      <c r="D5" s="470">
        <f>+D4/$M$4</f>
        <v>0.37142857142857144</v>
      </c>
      <c r="E5" s="470">
        <f t="shared" ref="E5:J5" si="0">+E4/$M$4</f>
        <v>0.37142857142857144</v>
      </c>
      <c r="F5" s="471">
        <f t="shared" si="0"/>
        <v>5.7142857142857141E-2</v>
      </c>
      <c r="G5" s="472">
        <f t="shared" si="0"/>
        <v>5.7142857142857141E-2</v>
      </c>
      <c r="H5" s="471">
        <f t="shared" si="0"/>
        <v>8.5714285714285715E-2</v>
      </c>
      <c r="I5" s="471">
        <f t="shared" si="0"/>
        <v>0</v>
      </c>
      <c r="J5" s="471">
        <f t="shared" si="0"/>
        <v>5.7142857142857141E-2</v>
      </c>
    </row>
    <row r="8" spans="1:26" ht="13.8" thickBot="1"/>
    <row r="9" spans="1:26" ht="13.8" thickBot="1">
      <c r="N9" s="762" t="s">
        <v>230</v>
      </c>
      <c r="O9" s="763"/>
      <c r="P9" s="173"/>
      <c r="Q9" s="173"/>
      <c r="R9" s="173"/>
      <c r="S9" s="173"/>
    </row>
    <row r="10" spans="1:26" ht="13.8" thickBot="1">
      <c r="N10" s="764" t="s">
        <v>204</v>
      </c>
      <c r="O10" s="765"/>
      <c r="P10" s="766"/>
      <c r="Q10" s="767" t="s">
        <v>205</v>
      </c>
      <c r="R10" s="768"/>
      <c r="S10" s="769"/>
    </row>
    <row r="11" spans="1:26" ht="13.8" thickBot="1">
      <c r="N11" s="473" t="s">
        <v>206</v>
      </c>
      <c r="O11" s="474" t="s">
        <v>206</v>
      </c>
      <c r="P11" s="475" t="s">
        <v>206</v>
      </c>
      <c r="Q11" s="473" t="s">
        <v>206</v>
      </c>
      <c r="R11" s="474" t="s">
        <v>206</v>
      </c>
      <c r="S11" s="476" t="s">
        <v>206</v>
      </c>
    </row>
    <row r="12" spans="1:26" ht="13.8" thickTop="1">
      <c r="N12" s="477" t="s">
        <v>207</v>
      </c>
      <c r="O12" s="478" t="s">
        <v>208</v>
      </c>
      <c r="P12" s="479" t="s">
        <v>209</v>
      </c>
      <c r="Q12" s="477" t="s">
        <v>207</v>
      </c>
      <c r="R12" s="478" t="s">
        <v>208</v>
      </c>
      <c r="S12" s="480" t="s">
        <v>209</v>
      </c>
    </row>
    <row r="13" spans="1:26" ht="13.8" thickBot="1">
      <c r="N13" s="481">
        <f>+U13</f>
        <v>11678</v>
      </c>
      <c r="O13" s="482">
        <f t="shared" ref="O13:S13" si="1">+V13</f>
        <v>6146</v>
      </c>
      <c r="P13" s="483">
        <f t="shared" si="1"/>
        <v>5532</v>
      </c>
      <c r="Q13" s="484">
        <f t="shared" si="1"/>
        <v>8948</v>
      </c>
      <c r="R13" s="482">
        <f t="shared" si="1"/>
        <v>4269</v>
      </c>
      <c r="S13" s="485">
        <f t="shared" si="1"/>
        <v>4679</v>
      </c>
      <c r="U13">
        <v>11678</v>
      </c>
      <c r="V13">
        <v>6146</v>
      </c>
      <c r="W13">
        <v>5532</v>
      </c>
      <c r="X13">
        <v>8948</v>
      </c>
      <c r="Y13">
        <v>4269</v>
      </c>
      <c r="Z13">
        <v>4679</v>
      </c>
    </row>
    <row r="15" spans="1:26" ht="13.8" thickBot="1"/>
    <row r="16" spans="1:26" ht="13.8" thickBot="1">
      <c r="N16" s="762" t="s">
        <v>426</v>
      </c>
      <c r="O16" s="763"/>
      <c r="P16" s="173"/>
      <c r="Q16" s="173"/>
      <c r="R16" s="173"/>
      <c r="S16" s="173"/>
    </row>
    <row r="17" spans="14:26" ht="13.8" thickBot="1">
      <c r="N17" s="764" t="s">
        <v>204</v>
      </c>
      <c r="O17" s="765"/>
      <c r="P17" s="766"/>
      <c r="Q17" s="767" t="s">
        <v>205</v>
      </c>
      <c r="R17" s="768"/>
      <c r="S17" s="769"/>
    </row>
    <row r="18" spans="14:26" ht="13.8" thickBot="1">
      <c r="N18" s="473" t="s">
        <v>206</v>
      </c>
      <c r="O18" s="474" t="s">
        <v>206</v>
      </c>
      <c r="P18" s="475" t="s">
        <v>206</v>
      </c>
      <c r="Q18" s="473" t="s">
        <v>206</v>
      </c>
      <c r="R18" s="474" t="s">
        <v>206</v>
      </c>
      <c r="S18" s="476" t="s">
        <v>206</v>
      </c>
    </row>
    <row r="19" spans="14:26" ht="13.8" thickTop="1">
      <c r="N19" s="477" t="s">
        <v>207</v>
      </c>
      <c r="O19" s="478" t="s">
        <v>208</v>
      </c>
      <c r="P19" s="479" t="s">
        <v>209</v>
      </c>
      <c r="Q19" s="477" t="s">
        <v>207</v>
      </c>
      <c r="R19" s="478" t="s">
        <v>208</v>
      </c>
      <c r="S19" s="480" t="s">
        <v>209</v>
      </c>
    </row>
    <row r="20" spans="14:26" ht="13.8" thickBot="1">
      <c r="N20" s="484">
        <f t="shared" ref="N20:S20" si="2">+U20</f>
        <v>24027</v>
      </c>
      <c r="O20" s="482">
        <f t="shared" si="2"/>
        <v>12545</v>
      </c>
      <c r="P20" s="483">
        <f t="shared" si="2"/>
        <v>11482</v>
      </c>
      <c r="Q20" s="484">
        <f t="shared" si="2"/>
        <v>11945</v>
      </c>
      <c r="R20" s="482">
        <f t="shared" si="2"/>
        <v>5786</v>
      </c>
      <c r="S20" s="485">
        <f t="shared" si="2"/>
        <v>6159</v>
      </c>
      <c r="U20">
        <v>24027</v>
      </c>
      <c r="V20">
        <v>12545</v>
      </c>
      <c r="W20">
        <v>11482</v>
      </c>
      <c r="X20">
        <v>11945</v>
      </c>
      <c r="Y20">
        <v>5786</v>
      </c>
      <c r="Z20">
        <v>6159</v>
      </c>
    </row>
    <row r="22" spans="14:26" ht="13.8" thickBot="1"/>
    <row r="23" spans="14:26" ht="13.8" thickBot="1">
      <c r="N23" s="757" t="s">
        <v>204</v>
      </c>
      <c r="O23" s="758"/>
      <c r="P23" s="758"/>
      <c r="Q23" s="759" t="s">
        <v>205</v>
      </c>
      <c r="R23" s="760"/>
      <c r="S23" s="761"/>
    </row>
    <row r="24" spans="14:26">
      <c r="N24" s="486" t="s">
        <v>207</v>
      </c>
      <c r="O24" s="487" t="s">
        <v>208</v>
      </c>
      <c r="P24" s="488" t="s">
        <v>209</v>
      </c>
      <c r="Q24" s="486" t="s">
        <v>207</v>
      </c>
      <c r="R24" s="487" t="s">
        <v>208</v>
      </c>
      <c r="S24" s="489" t="s">
        <v>209</v>
      </c>
    </row>
    <row r="25" spans="14:26" ht="13.8" thickBot="1">
      <c r="N25" s="490">
        <f t="shared" ref="N25:S25" si="3">(N20-N13)/N20</f>
        <v>0.51396345777666796</v>
      </c>
      <c r="O25" s="491">
        <f t="shared" si="3"/>
        <v>0.51008369868473491</v>
      </c>
      <c r="P25" s="492">
        <f t="shared" si="3"/>
        <v>0.51820240376241078</v>
      </c>
      <c r="Q25" s="490">
        <f t="shared" si="3"/>
        <v>0.2508999581414818</v>
      </c>
      <c r="R25" s="491">
        <f t="shared" si="3"/>
        <v>0.26218458347735912</v>
      </c>
      <c r="S25" s="493">
        <f t="shared" si="3"/>
        <v>0.24029874979704496</v>
      </c>
    </row>
  </sheetData>
  <mergeCells count="8">
    <mergeCell ref="N23:P23"/>
    <mergeCell ref="Q23:S23"/>
    <mergeCell ref="N9:O9"/>
    <mergeCell ref="N10:P10"/>
    <mergeCell ref="Q10:S10"/>
    <mergeCell ref="N16:O16"/>
    <mergeCell ref="N17:P17"/>
    <mergeCell ref="Q17:S17"/>
  </mergeCells>
  <phoneticPr fontId="8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11</vt:i4>
      </vt:variant>
    </vt:vector>
  </HeadingPairs>
  <TitlesOfParts>
    <vt:vector size="23" baseType="lpstr">
      <vt:lpstr>ヘッドライン</vt:lpstr>
      <vt:lpstr>スポンサー告知</vt:lpstr>
      <vt:lpstr>49　ノロウイルス関連情報 </vt:lpstr>
      <vt:lpstr>49　食中毒記事等 </vt:lpstr>
      <vt:lpstr>49  衛生訓話</vt:lpstr>
      <vt:lpstr>49 海外情報</vt:lpstr>
      <vt:lpstr>49　感染症統計</vt:lpstr>
      <vt:lpstr>48　国内感染症情報</vt:lpstr>
      <vt:lpstr>Sheet1</vt:lpstr>
      <vt:lpstr>49　食品回収</vt:lpstr>
      <vt:lpstr>49　食品表示</vt:lpstr>
      <vt:lpstr>49 残留農薬など</vt:lpstr>
      <vt:lpstr>'48　国内感染症情報'!Print_Area</vt:lpstr>
      <vt:lpstr>'49  衛生訓話'!Print_Area</vt:lpstr>
      <vt:lpstr>'49　ノロウイルス関連情報 '!Print_Area</vt:lpstr>
      <vt:lpstr>'49 海外情報'!Print_Area</vt:lpstr>
      <vt:lpstr>'49　感染症統計'!Print_Area</vt:lpstr>
      <vt:lpstr>'49 残留農薬など'!Print_Area</vt:lpstr>
      <vt:lpstr>'49　食中毒記事等 '!Print_Area</vt:lpstr>
      <vt:lpstr>'49　食品回収'!Print_Area</vt:lpstr>
      <vt:lpstr>'49　食品表示'!Print_Area</vt:lpstr>
      <vt:lpstr>'49　食中毒記事等 '!Print_Titles</vt:lpstr>
      <vt:lpstr>'49　食品表示'!Print_Titles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2017-11-10T10:38:10Z</dcterms:created>
  <dcterms:modified xsi:type="dcterms:W3CDTF">2024-12-15T13:47:39Z</dcterms:modified>
  <cp:category/>
  <cp:contentStatus/>
</cp:coreProperties>
</file>